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6○片品村\"/>
    </mc:Choice>
  </mc:AlternateContent>
  <xr:revisionPtr revIDLastSave="0" documentId="13_ncr:1_{7498A70B-0BEA-4966-B71C-C9B2FF381B8A}" xr6:coauthVersionLast="36" xr6:coauthVersionMax="36" xr10:uidLastSave="{00000000-0000-0000-0000-000000000000}"/>
  <workbookProtection workbookAlgorithmName="SHA-512" workbookHashValue="0ANQByLQIzDG6xsWC2kJVpS3HxaV4BE2N7k1iSErlSHcugBPBal1J4IjDcqI0Nh08ln9Nr7tqzQfNEQgT+H2qA==" workbookSaltValue="r8f5r+7fVfRUFqFuHeMFGQ==" workbookSpinCount="100000" lockStructure="1"/>
  <bookViews>
    <workbookView xWindow="0" yWindow="0" windowWidth="8790" windowHeight="52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<sst xmlns="http://schemas.openxmlformats.org/spreadsheetml/2006/main" count="236" uniqueCount="120">
  <si>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</si>
  <si>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</si>
  <si>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</si>
  <si>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</si>
  <si>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</si>
  <si>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</si>
  <si>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</si>
  <si>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</si>
  <si>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</si>
  <si>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</si>
  <si>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</si>
  <si>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</si>
  <si>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</si>
  <si>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</si>
  <si>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</si>
  <si>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</si>
  <si>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</si>
  <si>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</si>
  <si>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</si>
  <si>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</si>
  <si>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</si>
  <si>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</si>
  <si>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</si>
  <si>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</si>
  <si>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</si>
  <si>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</si>
  <si>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</si>
  <si>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</si>
  <si>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</si>
  <si>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</si>
  <si>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</si>
  <si>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</si>
  <si>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</si>
  <si>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</si>
  <si>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</si>
  <si>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</si>
  <si>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</si>
  <si>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</si>
  <si>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</si>
  <si>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</si>
  <si>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</si>
  <si>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</si>
  <si>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</si>
  <si>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</si>
  <si>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</si>
  <si>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</si>
  <si>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</si>
  <si>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</si>
  <si>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</si>
  <si>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</si>
  <si>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</si>
  <si>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</si>
  <si>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</si>
  <si>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</si>
  <si>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</si>
  <si>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</si>
  <si>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</si>
  <si>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</si>
  <si>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</si>
  <si>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</si>
  <si>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</si>
  <si>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</si>
  <si>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</si>
  <si>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</si>
  <si>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</si>
  <si>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</si>
  <si>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</si>
  <si>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</si>
  <si>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</si>
  <si>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</si>
  <si>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</si>
  <si>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</si>
  <si>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</si>
  <si>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</si>
  <si>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</si>
  <si>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</si>
  <si>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</si>
  <si>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</si>
  <si>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</si>
  <si>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</si>
  <si>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</si>
  <si>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</si>
  <si>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</si>
  <si>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</si>
  <si>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</si>
  <si>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</si>
  <si>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</si>
  <si>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</si>
  <si>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</si>
  <si>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</si>
  <si>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</si>
  <si>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</si>
  <si>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</si>
  <si>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</si>
  <si>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</si>
  <si>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</si>
  <si>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</si>
  <si>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</si>
  <si>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</si>
  <si>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</si>
  <si>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</si>
  <si>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</si>
  <si>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</si>
  <si>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</si>
  <si>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</si>
  <si>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</si>
  <si>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</si>
  <si>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</si>
  <si>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</si>
  <si>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</si>
  <si>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</si>
  <si>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</si>
  <si>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</si>
  <si>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</si>
  <si>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</si>
  <si>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</si>
  <si>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</si>
  <si>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4">
      <t>ネン</t>
    </rPh>
    <rPh sb="14" eb="15">
      <t>カン</t>
    </rPh>
    <rPh sb="16" eb="18">
      <t>コウシン</t>
    </rPh>
    <rPh sb="18" eb="20">
      <t>ジッセキ</t>
    </rPh>
    <rPh sb="25" eb="28">
      <t>ロウキュウカ</t>
    </rPh>
    <rPh sb="29" eb="30">
      <t>ムカ</t>
    </rPh>
    <rPh sb="32" eb="34">
      <t>シセツ</t>
    </rPh>
    <rPh sb="35" eb="37">
      <t>カンキョ</t>
    </rPh>
    <rPh sb="38" eb="41">
      <t>ケイカクテキ</t>
    </rPh>
    <rPh sb="42" eb="44">
      <t>コウシン</t>
    </rPh>
    <rPh sb="45" eb="46">
      <t>スス</t>
    </rPh>
    <rPh sb="51" eb="53">
      <t>ジュウヨウ</t>
    </rPh>
    <rPh sb="57" eb="59">
      <t>コンゴ</t>
    </rPh>
    <rPh sb="60" eb="62">
      <t>カダイ</t>
    </rPh>
    <phoneticPr fontId="4"/>
  </si>
  <si>
    <t>特定環境保全公共下水道において、総費用と総収入を比較する収益的収支比率では、毎年最低限の更新投資を行っているが、地方債償還金の額は、毎年度減少しない為に令和元年度の数値は、減少に転じた。人口・観光客数の減少により料金収入の減少が発生している。今後、料金改定も視野に入れ企業債残高対事業規模比率の向上を目指す。　　　　　　　　　　　　　　　　　　　　　　　　　　　　　　　　　　　　　　　　　　　下水道処理費用と下水道収益の関係を表す経費回収率は、平均値を下回っている状況にある。下水道施設の更新投資時期を迎え、機械更新等の下水道処理費用が年々多くなっている。　　　　　　　　　　　　　　下水処理能力に対する汚泥処理水量の割合を示す下水道の施設利用率は、下水処理人口の減少により低めに推移しているが、季節によって需要変動がある。今後は、農業集落排水事業と統合予定であり増加する見込みである。　　　　　　　　　　　　　　　　　　　　下水処理区域内人口に対する下水道処理人口の割合を示す水洗化率は、平均値より低くなっているものの、現在でも年平均で３％ずつ伸びている。今後も加入促進の継続が必要である。</t>
    <rPh sb="38" eb="40">
      <t>マイトシ</t>
    </rPh>
    <rPh sb="40" eb="43">
      <t>サイテイゲン</t>
    </rPh>
    <rPh sb="44" eb="46">
      <t>コウシン</t>
    </rPh>
    <rPh sb="46" eb="48">
      <t>トウシ</t>
    </rPh>
    <rPh sb="49" eb="50">
      <t>オコナ</t>
    </rPh>
    <rPh sb="56" eb="59">
      <t>チホウサイ</t>
    </rPh>
    <rPh sb="59" eb="62">
      <t>ショウカンキン</t>
    </rPh>
    <rPh sb="63" eb="64">
      <t>ガク</t>
    </rPh>
    <rPh sb="66" eb="69">
      <t>マイネンド</t>
    </rPh>
    <rPh sb="69" eb="71">
      <t>ゲンショウ</t>
    </rPh>
    <rPh sb="74" eb="75">
      <t>タメ</t>
    </rPh>
    <rPh sb="76" eb="78">
      <t>レイワ</t>
    </rPh>
    <rPh sb="78" eb="80">
      <t>ガンネン</t>
    </rPh>
    <rPh sb="82" eb="84">
      <t>スウチ</t>
    </rPh>
    <rPh sb="86" eb="88">
      <t>ゲンショウ</t>
    </rPh>
    <rPh sb="89" eb="90">
      <t>テン</t>
    </rPh>
    <rPh sb="93" eb="95">
      <t>ジンコウ</t>
    </rPh>
    <rPh sb="96" eb="98">
      <t>カンコウ</t>
    </rPh>
    <rPh sb="98" eb="100">
      <t>キャクスウ</t>
    </rPh>
    <rPh sb="101" eb="103">
      <t>ゲンショウ</t>
    </rPh>
    <rPh sb="106" eb="108">
      <t>リョウキン</t>
    </rPh>
    <rPh sb="108" eb="110">
      <t>シュウニュウ</t>
    </rPh>
    <rPh sb="111" eb="113">
      <t>ゲンショウ</t>
    </rPh>
    <rPh sb="114" eb="116">
      <t>ハッセイ</t>
    </rPh>
    <rPh sb="121" eb="123">
      <t>コンゴ</t>
    </rPh>
    <rPh sb="124" eb="126">
      <t>リョウキン</t>
    </rPh>
    <rPh sb="126" eb="128">
      <t>カイテイ</t>
    </rPh>
    <rPh sb="129" eb="131">
      <t>シヤ</t>
    </rPh>
    <rPh sb="132" eb="133">
      <t>イ</t>
    </rPh>
    <rPh sb="134" eb="137">
      <t>キギョウサイ</t>
    </rPh>
    <rPh sb="137" eb="139">
      <t>ザンダカ</t>
    </rPh>
    <rPh sb="139" eb="140">
      <t>タイ</t>
    </rPh>
    <rPh sb="140" eb="142">
      <t>ジギョウ</t>
    </rPh>
    <rPh sb="142" eb="144">
      <t>キボ</t>
    </rPh>
    <rPh sb="144" eb="146">
      <t>ヒリツ</t>
    </rPh>
    <rPh sb="147" eb="149">
      <t>コウジョウ</t>
    </rPh>
    <rPh sb="150" eb="152">
      <t>メザ</t>
    </rPh>
    <rPh sb="363" eb="365">
      <t>コンゴ</t>
    </rPh>
    <rPh sb="367" eb="369">
      <t>ノウギョウ</t>
    </rPh>
    <rPh sb="369" eb="371">
      <t>シュウラク</t>
    </rPh>
    <rPh sb="371" eb="373">
      <t>ハイスイ</t>
    </rPh>
    <rPh sb="373" eb="375">
      <t>ジギョウ</t>
    </rPh>
    <rPh sb="376" eb="378">
      <t>トウゴウ</t>
    </rPh>
    <rPh sb="378" eb="380">
      <t>ヨテイ</t>
    </rPh>
    <rPh sb="383" eb="385">
      <t>ゾウカ</t>
    </rPh>
    <rPh sb="387" eb="389">
      <t>ミコ</t>
    </rPh>
    <phoneticPr fontId="4"/>
  </si>
  <si>
    <t>下水処理人口や下水処理需要の的確な把握に努め、併せて建設改良事業、維持管理等についても収支のバランスのとれた健全な経営を目指し、財源の確保と未収金残高の徴収率の向上に取組みます。また、効率的な経営体制と施設運用を図り、事業の見直しや職員の技術水準の向上及び人材育成に努めたい。　　　　　　　　　　　　　　　　　　　　　　　下水道施設は、衛生的な生活を確保する為の重要な施設です。今後は、ストックマネジメント計画に沿って計画的な更新を実施していきたい。</t>
    <rPh sb="189" eb="191">
      <t>コンゴ</t>
    </rPh>
    <rPh sb="203" eb="205">
      <t>ケイカク</t>
    </rPh>
    <rPh sb="206" eb="207">
      <t>ソ</t>
    </rPh>
    <rPh sb="209" eb="211">
      <t>ケイカク</t>
    </rPh>
    <rPh sb="211" eb="212">
      <t>テキ</t>
    </rPh>
    <rPh sb="213" eb="215">
      <t>コウシン</t>
    </rPh>
    <rPh sb="216" eb="21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</si>
</sst>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8-4131-B104-CB664ECBC7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6608-4131-B104-CB664ECBC7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26.67</c:v>
                </c:pt>
                <c:pt idx="1">
                  <c:v>24.89</c:v>
                </c:pt>
                <c:pt idx="2">
                  <c:v>24.89</c:v>
                </c:pt>
                <c:pt idx="3">
                  <c:v>23.83</c:v>
                </c:pt>
                <c:pt idx="4">
                  <c:v>25.17</c:v>
                </c:pt>
              </c:numCache>
            </c:numRef>
          </c:val>
          <c:extLst>
            <c:ext xmlns:c16="http://schemas.microsoft.com/office/drawing/2014/chart" uri="{C3380CC4-5D6E-409C-BE32-E72D297353CC}">
              <c16:uniqueId val="{00000000-1BBF-486E-BC38-1EF88B8628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1BBF-486E-BC38-1EF88B8628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68.47</c:v>
                </c:pt>
                <c:pt idx="1">
                  <c:v>71.209999999999994</c:v>
                </c:pt>
                <c:pt idx="2">
                  <c:v>73.83</c:v>
                </c:pt>
                <c:pt idx="3">
                  <c:v>75.61</c:v>
                </c:pt>
                <c:pt idx="4">
                  <c:v>78.28</c:v>
                </c:pt>
              </c:numCache>
            </c:numRef>
          </c:val>
          <c:extLst>
            <c:ext xmlns:c16="http://schemas.microsoft.com/office/drawing/2014/chart" uri="{C3380CC4-5D6E-409C-BE32-E72D297353CC}">
              <c16:uniqueId val="{00000000-E413-4882-83D1-3F5FD07880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E413-4882-83D1-3F5FD07880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84.15</c:v>
                </c:pt>
                <c:pt idx="1">
                  <c:v>84.59</c:v>
                </c:pt>
                <c:pt idx="2">
                  <c:v>80.52</c:v>
                </c:pt>
                <c:pt idx="3">
                  <c:v>73.88</c:v>
                </c:pt>
                <c:pt idx="4">
                  <c:v>85.2</c:v>
                </c:pt>
              </c:numCache>
            </c:numRef>
          </c:val>
          <c:extLst>
            <c:ext xmlns:c16="http://schemas.microsoft.com/office/drawing/2014/chart" uri="{C3380CC4-5D6E-409C-BE32-E72D297353CC}">
              <c16:uniqueId val="{00000000-2BF9-42C7-B2F3-E68A683755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9-42C7-B2F3-E68A683755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7-4A24-97A9-5F5123685E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7-4A24-97A9-5F5123685E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D-4382-BFB5-560E8F33A80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D-4382-BFB5-560E8F33A80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9-4385-BC68-F6F7773BC8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9-4385-BC68-F6F7773BC8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9-4817-AD05-2BE215F5A4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9-4817-AD05-2BE215F5A4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604.96</c:v>
                </c:pt>
                <c:pt idx="4" formatCode="#,##0.00;&quot;△&quot;#,##0.00;&quot;-&quot;">
                  <c:v>547.26</c:v>
                </c:pt>
              </c:numCache>
            </c:numRef>
          </c:val>
          <c:extLst>
            <c:ext xmlns:c16="http://schemas.microsoft.com/office/drawing/2014/chart" uri="{C3380CC4-5D6E-409C-BE32-E72D297353CC}">
              <c16:uniqueId val="{00000000-F59C-41B0-9961-E0497D7FFC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59C-41B0-9961-E0497D7FFC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44.82</c:v>
                </c:pt>
                <c:pt idx="1">
                  <c:v>45.65</c:v>
                </c:pt>
                <c:pt idx="2">
                  <c:v>49.32</c:v>
                </c:pt>
                <c:pt idx="3">
                  <c:v>44.06</c:v>
                </c:pt>
                <c:pt idx="4">
                  <c:v>35.43</c:v>
                </c:pt>
              </c:numCache>
            </c:numRef>
          </c:val>
          <c:extLst>
            <c:ext xmlns:c16="http://schemas.microsoft.com/office/drawing/2014/chart" uri="{C3380CC4-5D6E-409C-BE32-E72D297353CC}">
              <c16:uniqueId val="{00000000-859B-49C7-B36D-778C8AFB73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859B-49C7-B36D-778C8AFB73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204.68</c:v>
                </c:pt>
                <c:pt idx="1">
                  <c:v>218.92</c:v>
                </c:pt>
                <c:pt idx="2">
                  <c:v>165.86</c:v>
                </c:pt>
                <c:pt idx="3">
                  <c:v>236.38</c:v>
                </c:pt>
                <c:pt idx="4">
                  <c:v>294.64999999999998</c:v>
                </c:pt>
              </c:numCache>
            </c:numRef>
          </c:val>
          <c:extLst>
            <c:ext xmlns:c16="http://schemas.microsoft.com/office/drawing/2014/chart" uri="{C3380CC4-5D6E-409C-BE32-E72D297353CC}">
              <c16:uniqueId val="{00000000-67C6-42EF-BA33-57978F36F9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67C6-42EF-BA33-57978F36F9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片品村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4371</v>
      </c>
      <c r="AM8" s="69"/>
      <c r="AN8" s="69"/>
      <c r="AO8" s="69"/>
      <c r="AP8" s="69"/>
      <c r="AQ8" s="69"/>
      <c r="AR8" s="69"/>
      <c r="AS8" s="69"/>
      <c r="AT8" s="68">
        <f>データ!T6</f>
        <v>391.76</v>
      </c>
      <c r="AU8" s="68"/>
      <c r="AV8" s="68"/>
      <c r="AW8" s="68"/>
      <c r="AX8" s="68"/>
      <c r="AY8" s="68"/>
      <c r="AZ8" s="68"/>
      <c r="BA8" s="68"/>
      <c r="BB8" s="68">
        <f>データ!U6</f>
        <v>11.16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28.42</v>
      </c>
      <c r="Q10" s="68"/>
      <c r="R10" s="68"/>
      <c r="S10" s="68"/>
      <c r="T10" s="68"/>
      <c r="U10" s="68"/>
      <c r="V10" s="68"/>
      <c r="W10" s="68">
        <f>データ!Q6</f>
        <v>72.48</v>
      </c>
      <c r="X10" s="68"/>
      <c r="Y10" s="68"/>
      <c r="Z10" s="68"/>
      <c r="AA10" s="68"/>
      <c r="AB10" s="68"/>
      <c r="AC10" s="68"/>
      <c r="AD10" s="69">
        <f>データ!R6</f>
        <v>1900</v>
      </c>
      <c r="AE10" s="69"/>
      <c r="AF10" s="69"/>
      <c r="AG10" s="69"/>
      <c r="AH10" s="69"/>
      <c r="AI10" s="69"/>
      <c r="AJ10" s="69"/>
      <c r="AK10" s="2"/>
      <c r="AL10" s="69">
        <f>データ!V6</f>
        <v>1234</v>
      </c>
      <c r="AM10" s="69"/>
      <c r="AN10" s="69"/>
      <c r="AO10" s="69"/>
      <c r="AP10" s="69"/>
      <c r="AQ10" s="69"/>
      <c r="AR10" s="69"/>
      <c r="AS10" s="69"/>
      <c r="AT10" s="68">
        <f>データ!W6</f>
        <v>0.81</v>
      </c>
      <c r="AU10" s="68"/>
      <c r="AV10" s="68"/>
      <c r="AW10" s="68"/>
      <c r="AX10" s="68"/>
      <c r="AY10" s="68"/>
      <c r="AZ10" s="68"/>
      <c r="BA10" s="68"/>
      <c r="BB10" s="68">
        <f>データ!X6</f>
        <v>1523.46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hN/xt1tEJG2y+rw+L0FDBRH8Rizt/RiAwYRZ4cPkRS8Pa7F2KNNh4U+HPfZbwUanqL7uwxnQIK8gfHdghCtW6g==" saltValue="9Egg9lJdO7gn6j5kEV738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104434</v>
      </c>
      <c r="D6" s="33">
        <f t="shared" si="3"/>
        <v>47</v>
      </c>
      <c r="E6" s="33">
        <f t="shared" si="3"/>
        <v>17</v>
      </c>
      <c r="F6" s="33">
        <f t="shared" si="3"/>
        <v>4</v>
      </c>
      <c r="G6" s="33">
        <f t="shared" si="3"/>
        <v>0</v>
      </c>
      <c r="H6" s="33" t="str">
        <f t="shared" si="3"/>
        <v>群馬県　片品村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28.42</v>
      </c>
      <c r="Q6" s="34">
        <f t="shared" si="3"/>
        <v>72.48</v>
      </c>
      <c r="R6" s="34">
        <f t="shared" si="3"/>
        <v>1900</v>
      </c>
      <c r="S6" s="34">
        <f t="shared" si="3"/>
        <v>4371</v>
      </c>
      <c r="T6" s="34">
        <f t="shared" si="3"/>
        <v>391.76</v>
      </c>
      <c r="U6" s="34">
        <f t="shared" si="3"/>
        <v>11.16</v>
      </c>
      <c r="V6" s="34">
        <f t="shared" si="3"/>
        <v>1234</v>
      </c>
      <c r="W6" s="34">
        <f t="shared" si="3"/>
        <v>0.81</v>
      </c>
      <c r="X6" s="34">
        <f t="shared" si="3"/>
        <v>1523.46</v>
      </c>
      <c r="Y6" s="35">
        <f>IF(Y7="",NA(),Y7)</f>
        <v>84.15</v>
      </c>
      <c r="Z6" s="35">
        <f t="shared" ref="Z6:AH6" si="4">IF(Z7="",NA(),Z7)</f>
        <v>84.59</v>
      </c>
      <c r="AA6" s="35">
        <f t="shared" si="4"/>
        <v>80.52</v>
      </c>
      <c r="AB6" s="35">
        <f t="shared" si="4"/>
        <v>73.88</v>
      </c>
      <c r="AC6" s="35">
        <f t="shared" si="4"/>
        <v>85.2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604.96</v>
      </c>
      <c r="BJ6" s="35">
        <f t="shared" si="7"/>
        <v>547.26</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44.82</v>
      </c>
      <c r="BR6" s="35">
        <f t="shared" ref="BR6:BZ6" si="8">IF(BR7="",NA(),BR7)</f>
        <v>45.65</v>
      </c>
      <c r="BS6" s="35">
        <f t="shared" si="8"/>
        <v>49.32</v>
      </c>
      <c r="BT6" s="35">
        <f t="shared" si="8"/>
        <v>44.06</v>
      </c>
      <c r="BU6" s="35">
        <f t="shared" si="8"/>
        <v>35.43</v>
      </c>
      <c r="BV6" s="35">
        <f t="shared" si="8"/>
        <v>49.22</v>
      </c>
      <c r="BW6" s="35">
        <f t="shared" si="8"/>
        <v>69.87</v>
      </c>
      <c r="BX6" s="35">
        <f t="shared" si="8"/>
        <v>74.3</v>
      </c>
      <c r="BY6" s="35">
        <f t="shared" si="8"/>
        <v>72.260000000000005</v>
      </c>
      <c r="BZ6" s="35">
        <f t="shared" si="8"/>
        <v>71.84</v>
      </c>
      <c r="CA6" s="34" t="str">
        <f>IF(CA7="","",IF(CA7="-","【-】","【"&amp;SUBSTITUTE(TEXT(CA7,"#,##0.00"),"-","△")&amp;"】"))</f>
        <v>【74.17】</v>
      </c>
      <c r="CB6" s="35">
        <f>IF(CB7="",NA(),CB7)</f>
        <v>204.68</v>
      </c>
      <c r="CC6" s="35">
        <f t="shared" ref="CC6:CK6" si="9">IF(CC7="",NA(),CC7)</f>
        <v>218.92</v>
      </c>
      <c r="CD6" s="35">
        <f t="shared" si="9"/>
        <v>165.86</v>
      </c>
      <c r="CE6" s="35">
        <f t="shared" si="9"/>
        <v>236.38</v>
      </c>
      <c r="CF6" s="35">
        <f t="shared" si="9"/>
        <v>294.64999999999998</v>
      </c>
      <c r="CG6" s="35">
        <f t="shared" si="9"/>
        <v>332.02</v>
      </c>
      <c r="CH6" s="35">
        <f t="shared" si="9"/>
        <v>234.96</v>
      </c>
      <c r="CI6" s="35">
        <f t="shared" si="9"/>
        <v>221.81</v>
      </c>
      <c r="CJ6" s="35">
        <f t="shared" si="9"/>
        <v>230.02</v>
      </c>
      <c r="CK6" s="35">
        <f t="shared" si="9"/>
        <v>228.47</v>
      </c>
      <c r="CL6" s="34" t="str">
        <f>IF(CL7="","",IF(CL7="-","【-】","【"&amp;SUBSTITUTE(TEXT(CL7,"#,##0.00"),"-","△")&amp;"】"))</f>
        <v>【218.56】</v>
      </c>
      <c r="CM6" s="35">
        <f>IF(CM7="",NA(),CM7)</f>
        <v>26.67</v>
      </c>
      <c r="CN6" s="35">
        <f t="shared" ref="CN6:CV6" si="10">IF(CN7="",NA(),CN7)</f>
        <v>24.89</v>
      </c>
      <c r="CO6" s="35">
        <f t="shared" si="10"/>
        <v>24.89</v>
      </c>
      <c r="CP6" s="35">
        <f t="shared" si="10"/>
        <v>23.83</v>
      </c>
      <c r="CQ6" s="35">
        <f t="shared" si="10"/>
        <v>25.17</v>
      </c>
      <c r="CR6" s="35">
        <f t="shared" si="10"/>
        <v>36.65</v>
      </c>
      <c r="CS6" s="35">
        <f t="shared" si="10"/>
        <v>42.9</v>
      </c>
      <c r="CT6" s="35">
        <f t="shared" si="10"/>
        <v>43.36</v>
      </c>
      <c r="CU6" s="35">
        <f t="shared" si="10"/>
        <v>42.56</v>
      </c>
      <c r="CV6" s="35">
        <f t="shared" si="10"/>
        <v>42.47</v>
      </c>
      <c r="CW6" s="34" t="str">
        <f>IF(CW7="","",IF(CW7="-","【-】","【"&amp;SUBSTITUTE(TEXT(CW7,"#,##0.00"),"-","△")&amp;"】"))</f>
        <v>【42.86】</v>
      </c>
      <c r="CX6" s="35">
        <f>IF(CX7="",NA(),CX7)</f>
        <v>68.47</v>
      </c>
      <c r="CY6" s="35">
        <f t="shared" ref="CY6:DG6" si="11">IF(CY7="",NA(),CY7)</f>
        <v>71.209999999999994</v>
      </c>
      <c r="CZ6" s="35">
        <f t="shared" si="11"/>
        <v>73.83</v>
      </c>
      <c r="DA6" s="35">
        <f t="shared" si="11"/>
        <v>75.61</v>
      </c>
      <c r="DB6" s="35">
        <f t="shared" si="11"/>
        <v>78.28</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104434</v>
      </c>
      <c r="D7" s="37">
        <v>47</v>
      </c>
      <c r="E7" s="37">
        <v>17</v>
      </c>
      <c r="F7" s="37">
        <v>4</v>
      </c>
      <c r="G7" s="37">
        <v>0</v>
      </c>
      <c r="H7" s="37" t="s">
        <v>98</v>
      </c>
      <c r="I7" s="37" t="s">
        <v>99</v>
      </c>
      <c r="J7" s="37" t="s">
        <v>100</v>
      </c>
      <c r="K7" s="37" t="s">
        <v>101</v>
      </c>
      <c r="L7" s="37" t="s">
        <v>102</v>
      </c>
      <c r="M7" s="37" t="s">
        <v>103</v>
      </c>
      <c r="N7" s="38" t="s">
        <v>104</v>
      </c>
      <c r="O7" s="38" t="s">
        <v>105</v>
      </c>
      <c r="P7" s="38">
        <v>28.42</v>
      </c>
      <c r="Q7" s="38">
        <v>72.48</v>
      </c>
      <c r="R7" s="38">
        <v>1900</v>
      </c>
      <c r="S7" s="38">
        <v>4371</v>
      </c>
      <c r="T7" s="38">
        <v>391.76</v>
      </c>
      <c r="U7" s="38">
        <v>11.16</v>
      </c>
      <c r="V7" s="38">
        <v>1234</v>
      </c>
      <c r="W7" s="38">
        <v>0.81</v>
      </c>
      <c r="X7" s="38">
        <v>1523.46</v>
      </c>
      <c r="Y7" s="38">
        <v>84.15</v>
      </c>
      <c r="Z7" s="38">
        <v>84.59</v>
      </c>
      <c r="AA7" s="38">
        <v>80.52</v>
      </c>
      <c r="AB7" s="38">
        <v>73.88</v>
      </c>
      <c r="AC7" s="38">
        <v>85.2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604.96</v>
      </c>
      <c r="BJ7" s="38">
        <v>547.26</v>
      </c>
      <c r="BK7" s="38">
        <v>1673.47</v>
      </c>
      <c r="BL7" s="38">
        <v>1298.9100000000001</v>
      </c>
      <c r="BM7" s="38">
        <v>1243.71</v>
      </c>
      <c r="BN7" s="38">
        <v>1194.1500000000001</v>
      </c>
      <c r="BO7" s="38">
        <v>1206.79</v>
      </c>
      <c r="BP7" s="38">
        <v>1218.7</v>
      </c>
      <c r="BQ7" s="38">
        <v>44.82</v>
      </c>
      <c r="BR7" s="38">
        <v>45.65</v>
      </c>
      <c r="BS7" s="38">
        <v>49.32</v>
      </c>
      <c r="BT7" s="38">
        <v>44.06</v>
      </c>
      <c r="BU7" s="38">
        <v>35.43</v>
      </c>
      <c r="BV7" s="38">
        <v>49.22</v>
      </c>
      <c r="BW7" s="38">
        <v>69.87</v>
      </c>
      <c r="BX7" s="38">
        <v>74.3</v>
      </c>
      <c r="BY7" s="38">
        <v>72.260000000000005</v>
      </c>
      <c r="BZ7" s="38">
        <v>71.84</v>
      </c>
      <c r="CA7" s="38">
        <v>74.17</v>
      </c>
      <c r="CB7" s="38">
        <v>204.68</v>
      </c>
      <c r="CC7" s="38">
        <v>218.92</v>
      </c>
      <c r="CD7" s="38">
        <v>165.86</v>
      </c>
      <c r="CE7" s="38">
        <v>236.38</v>
      </c>
      <c r="CF7" s="38">
        <v>294.64999999999998</v>
      </c>
      <c r="CG7" s="38">
        <v>332.02</v>
      </c>
      <c r="CH7" s="38">
        <v>234.96</v>
      </c>
      <c r="CI7" s="38">
        <v>221.81</v>
      </c>
      <c r="CJ7" s="38">
        <v>230.02</v>
      </c>
      <c r="CK7" s="38">
        <v>228.47</v>
      </c>
      <c r="CL7" s="38">
        <v>218.56</v>
      </c>
      <c r="CM7" s="38">
        <v>26.67</v>
      </c>
      <c r="CN7" s="38">
        <v>24.89</v>
      </c>
      <c r="CO7" s="38">
        <v>24.89</v>
      </c>
      <c r="CP7" s="38">
        <v>23.83</v>
      </c>
      <c r="CQ7" s="38">
        <v>25.17</v>
      </c>
      <c r="CR7" s="38">
        <v>36.65</v>
      </c>
      <c r="CS7" s="38">
        <v>42.9</v>
      </c>
      <c r="CT7" s="38">
        <v>43.36</v>
      </c>
      <c r="CU7" s="38">
        <v>42.56</v>
      </c>
      <c r="CV7" s="38">
        <v>42.47</v>
      </c>
      <c r="CW7" s="38">
        <v>42.86</v>
      </c>
      <c r="CX7" s="38">
        <v>68.47</v>
      </c>
      <c r="CY7" s="38">
        <v>71.209999999999994</v>
      </c>
      <c r="CZ7" s="38">
        <v>73.83</v>
      </c>
      <c r="DA7" s="38">
        <v>75.61</v>
      </c>
      <c r="DB7" s="38">
        <v>78.28</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2021-01-26T07:53:45Z</cp:lastPrinted>
  <dcterms:created xsi:type="dcterms:W3CDTF">2020-12-04T02:54:05Z</dcterms:created>
  <dcterms:modified xsi:type="dcterms:W3CDTF">2021-01-28T07:55:19Z</dcterms:modified>
  <cp:category/>
</cp:coreProperties>
</file>