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7781B777-D982-4DF1-9713-2F6EF9EE4212}" xr6:coauthVersionLast="36" xr6:coauthVersionMax="44" xr10:uidLastSave="{00000000-0000-0000-0000-000000000000}"/>
  <workbookProtection workbookAlgorithmName="SHA-512" workbookHashValue="FotIHfsTk7C+fOh3v+B7j+cywJ4PZu0I+LQzj68VrNw+3Qhq4ezaoUyNWcxeyDgioTOZoW7nuUmiczGu6V0qXQ==" workbookSaltValue="RWTv3DHw1PLTCQntKMNzu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I86" i="4"/>
  <c r="AT10" i="4"/>
  <c r="AL10" i="4"/>
  <c r="AD10" i="4"/>
  <c r="B10" i="4"/>
  <c r="AL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<sst xmlns="http://schemas.openxmlformats.org/spreadsheetml/2006/main" count="236" uniqueCount="119">
  <si>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</si>
  <si>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</si>
  <si>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</si>
  <si>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</si>
  <si>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</si>
  <si>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</si>
  <si>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</si>
  <si>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</si>
  <si>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</si>
  <si>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</si>
  <si>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</si>
  <si>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</si>
  <si>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</si>
  <si>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</si>
  <si>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</si>
  <si>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</si>
  <si>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</si>
  <si>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</si>
  <si>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</si>
  <si>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</si>
  <si>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</si>
  <si>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</si>
  <si>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</si>
  <si>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</si>
  <si>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</si>
  <si>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</si>
  <si>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</si>
  <si>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</si>
  <si>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</si>
  <si>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</si>
  <si>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</si>
  <si>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</si>
  <si>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</si>
  <si>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</si>
  <si>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</si>
  <si>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</si>
  <si>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</si>
  <si>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</si>
  <si>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</si>
  <si>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</si>
  <si>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</si>
  <si>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</si>
  <si>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</si>
  <si>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</si>
  <si>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</si>
  <si>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</si>
  <si>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</si>
  <si>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</si>
  <si>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</si>
  <si>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</si>
  <si>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</si>
  <si>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</si>
  <si>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</si>
  <si>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</si>
  <si>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</si>
  <si>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</si>
  <si>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</si>
  <si>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</si>
  <si>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</si>
  <si>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</si>
  <si>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</si>
  <si>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</si>
  <si>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</si>
  <si>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</si>
  <si>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</si>
  <si>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</si>
  <si>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</si>
  <si>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</si>
  <si>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</si>
  <si>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</si>
  <si>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</si>
  <si>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</si>
  <si>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</si>
  <si>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</si>
  <si>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</si>
  <si>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</si>
  <si>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</si>
  <si>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</si>
  <si>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</si>
  <si>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</si>
  <si>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</si>
  <si>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</si>
  <si>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</si>
  <si>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</si>
  <si>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</si>
  <si>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</si>
  <si>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</si>
  <si>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</si>
  <si>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</si>
  <si>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</si>
  <si>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</si>
  <si>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</si>
  <si>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</si>
  <si>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</si>
  <si>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</si>
  <si>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</si>
  <si>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</si>
  <si>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</si>
  <si>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</si>
  <si>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</si>
  <si>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</si>
  <si>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</si>
  <si>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</si>
  <si>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</si>
  <si>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</si>
  <si>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</si>
  <si>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</si>
  <si>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</si>
  <si>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</si>
  <si>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</si>
  <si>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</si>
  <si>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</si>
  <si>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</si>
  <si>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</si>
  <si>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</si>
  <si>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</si>
  <si>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利用率、水洗化率が低いため加入推進を行い加入率増加と料金収入増加を図ることで、一般会計からの繰入金を減らしていく事も必要と思います。今後は法適化に向けた課題等も含めて中長期的な経営計画策定が急務と考えます。</t>
    <phoneticPr fontId="4"/>
  </si>
  <si>
    <t>平成20年に供用開始後11年経過し、管渠は比較的新しい設備ですが、処理施設などは部品交換等軽微な修繕の発生が予想されます。</t>
    <phoneticPr fontId="4"/>
  </si>
  <si>
    <t>①収益的収支比率は平成29年度以降概ね100％で推移しています。　　　　　　　　　　　　　　　　　　　　　　　　　　　　　　　　　　　　④企業債残高はありませんが、下水道使用料だけでは賄えない部分を一般会計からの繰入金で補填し事業を実施している状況です。　　　　　　　　　　　　　　　　　　　　　　　　　　　　　　　　　　　　　　　　　　　　　⑤経費回収率が類似団体の平均値を超えており、概ね80％以上で推移しています。年度によって経費回収率に幅があるのは、施設・設備修繕費の増減があるためで、下水道使用料に大きな変動はありません。　　　　　　　　　　　　　　　　　　　　　⑥汚水処理原価は類似団体平均値の概ね２分の１以下の水準であり、健全性、効率性ともによい汚水処理事業と言えます。　　　　　　　　　　　　　　　　　　　　　　⑦施設利用率は平成27年度以降概ね横ばいで、類似団体平均値より高く推移しています。今年度の減少は、八ッ場ダム関連工事が完了を迎えるなか、工事関連宿舎等が随時撤退し、処理水量が大幅に減少したことなどが考えられます。　　　　　　
⑧水洗化率は類似団体を下回っているため、今後も引き続き加入推進を行う必要があると考えられます。</t>
    <rPh sb="199" eb="201">
      <t>イジョウ</t>
    </rPh>
    <rPh sb="210" eb="211">
      <t>ネン</t>
    </rPh>
    <rPh sb="211" eb="212">
      <t>ド</t>
    </rPh>
    <rPh sb="216" eb="218">
      <t>ケイヒ</t>
    </rPh>
    <rPh sb="218" eb="220">
      <t>カイシュウ</t>
    </rPh>
    <rPh sb="220" eb="221">
      <t>リツ</t>
    </rPh>
    <rPh sb="222" eb="223">
      <t>ハバ</t>
    </rPh>
    <rPh sb="229" eb="231">
      <t>シセツ</t>
    </rPh>
    <rPh sb="232" eb="234">
      <t>セツビ</t>
    </rPh>
    <rPh sb="234" eb="236">
      <t>シュウゼン</t>
    </rPh>
    <rPh sb="236" eb="237">
      <t>ヒ</t>
    </rPh>
    <rPh sb="238" eb="240">
      <t>ゾウゲン</t>
    </rPh>
    <rPh sb="247" eb="250">
      <t>ゲスイドウ</t>
    </rPh>
    <rPh sb="303" eb="304">
      <t>オオム</t>
    </rPh>
    <rPh sb="312" eb="314">
      <t>スイジュン</t>
    </rPh>
    <rPh sb="409" eb="411">
      <t>ゲンショウ</t>
    </rPh>
    <rPh sb="413" eb="414">
      <t>８</t>
    </rPh>
    <rPh sb="415" eb="416">
      <t>バ</t>
    </rPh>
    <rPh sb="418" eb="420">
      <t>カンレン</t>
    </rPh>
    <rPh sb="420" eb="422">
      <t>コウジ</t>
    </rPh>
    <rPh sb="423" eb="425">
      <t>カンリョウ</t>
    </rPh>
    <rPh sb="426" eb="427">
      <t>ムカ</t>
    </rPh>
    <rPh sb="432" eb="434">
      <t>コウジ</t>
    </rPh>
    <rPh sb="434" eb="436">
      <t>カンレン</t>
    </rPh>
    <rPh sb="436" eb="438">
      <t>シュクシャ</t>
    </rPh>
    <rPh sb="438" eb="439">
      <t>トウ</t>
    </rPh>
    <rPh sb="440" eb="442">
      <t>ズイジ</t>
    </rPh>
    <rPh sb="442" eb="444">
      <t>テッタイ</t>
    </rPh>
    <rPh sb="446" eb="448">
      <t>ショリ</t>
    </rPh>
    <rPh sb="448" eb="450">
      <t>スイリョウ</t>
    </rPh>
    <rPh sb="451" eb="453">
      <t>オオハバ</t>
    </rPh>
    <rPh sb="454" eb="456">
      <t>ゲンショウ</t>
    </rPh>
    <rPh sb="463" eb="4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</si>
</sst>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0-4681-A7B7-C4F8D1ECB903}"/>
            </c:ext>
          </c:extLst>
        </c:ser>
        <c:dLbls>
          <c:showLegendKey val="0"/>
          <c:showVal val="0"/>
          <c:showCatName val="0"/>
          <c:showSerName val="0"/>
          <c:showPercent val="0"/>
          <c:showBubbleSize val="0"/>
        </c:dLbls>
        <c:gapWidth val="150"/>
        <c:axId val="91423872"/>
        <c:axId val="914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CC70-4681-A7B7-C4F8D1ECB903}"/>
            </c:ext>
          </c:extLst>
        </c:ser>
        <c:dLbls>
          <c:showLegendKey val="0"/>
          <c:showVal val="0"/>
          <c:showCatName val="0"/>
          <c:showSerName val="0"/>
          <c:showPercent val="0"/>
          <c:showBubbleSize val="0"/>
        </c:dLbls>
        <c:marker val="1"/>
        <c:smooth val="0"/>
        <c:axId val="91423872"/>
        <c:axId val="91425792"/>
      </c:lineChart>
      <c:dateAx>
        <c:axId val="91423872"/>
        <c:scaling>
          <c:orientation val="minMax"/>
        </c:scaling>
        <c:delete val="1"/>
        <c:axPos val="b"/>
        <c:numFmt formatCode="&quot;H&quot;yy" sourceLinked="1"/>
        <c:majorTickMark val="none"/>
        <c:minorTickMark val="none"/>
        <c:tickLblPos val="none"/>
        <c:crossAx val="91425792"/>
        <c:crosses val="autoZero"/>
        <c:auto val="1"/>
        <c:lblOffset val="100"/>
        <c:baseTimeUnit val="years"/>
      </c:dateAx>
      <c:valAx>
        <c:axId val="91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41.56</c:v>
                </c:pt>
                <c:pt idx="1">
                  <c:v>42.11</c:v>
                </c:pt>
                <c:pt idx="2">
                  <c:v>43.94</c:v>
                </c:pt>
                <c:pt idx="3">
                  <c:v>42.52</c:v>
                </c:pt>
                <c:pt idx="4">
                  <c:v>38.26</c:v>
                </c:pt>
              </c:numCache>
            </c:numRef>
          </c:val>
          <c:extLst>
            <c:ext xmlns:c16="http://schemas.microsoft.com/office/drawing/2014/chart" uri="{C3380CC4-5D6E-409C-BE32-E72D297353CC}">
              <c16:uniqueId val="{00000000-3233-4107-BA9B-ACC15F5C25E3}"/>
            </c:ext>
          </c:extLst>
        </c:ser>
        <c:dLbls>
          <c:showLegendKey val="0"/>
          <c:showVal val="0"/>
          <c:showCatName val="0"/>
          <c:showSerName val="0"/>
          <c:showPercent val="0"/>
          <c:showBubbleSize val="0"/>
        </c:dLbls>
        <c:gapWidth val="150"/>
        <c:axId val="108324352"/>
        <c:axId val="108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3233-4107-BA9B-ACC15F5C25E3}"/>
            </c:ext>
          </c:extLst>
        </c:ser>
        <c:dLbls>
          <c:showLegendKey val="0"/>
          <c:showVal val="0"/>
          <c:showCatName val="0"/>
          <c:showSerName val="0"/>
          <c:showPercent val="0"/>
          <c:showBubbleSize val="0"/>
        </c:dLbls>
        <c:marker val="1"/>
        <c:smooth val="0"/>
        <c:axId val="108324352"/>
        <c:axId val="108326272"/>
      </c:lineChart>
      <c:dateAx>
        <c:axId val="108324352"/>
        <c:scaling>
          <c:orientation val="minMax"/>
        </c:scaling>
        <c:delete val="1"/>
        <c:axPos val="b"/>
        <c:numFmt formatCode="&quot;H&quot;yy" sourceLinked="1"/>
        <c:majorTickMark val="none"/>
        <c:minorTickMark val="none"/>
        <c:tickLblPos val="none"/>
        <c:crossAx val="108326272"/>
        <c:crosses val="autoZero"/>
        <c:auto val="1"/>
        <c:lblOffset val="100"/>
        <c:baseTimeUnit val="years"/>
      </c:dateAx>
      <c:valAx>
        <c:axId val="108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52.52</c:v>
                </c:pt>
                <c:pt idx="1">
                  <c:v>52.66</c:v>
                </c:pt>
                <c:pt idx="2">
                  <c:v>52.96</c:v>
                </c:pt>
                <c:pt idx="3">
                  <c:v>53.19</c:v>
                </c:pt>
                <c:pt idx="4">
                  <c:v>55.05</c:v>
                </c:pt>
              </c:numCache>
            </c:numRef>
          </c:val>
          <c:extLst>
            <c:ext xmlns:c16="http://schemas.microsoft.com/office/drawing/2014/chart" uri="{C3380CC4-5D6E-409C-BE32-E72D297353CC}">
              <c16:uniqueId val="{00000000-6232-4A92-A29F-3BBEC525924C}"/>
            </c:ext>
          </c:extLst>
        </c:ser>
        <c:dLbls>
          <c:showLegendKey val="0"/>
          <c:showVal val="0"/>
          <c:showCatName val="0"/>
          <c:showSerName val="0"/>
          <c:showPercent val="0"/>
          <c:showBubbleSize val="0"/>
        </c:dLbls>
        <c:gapWidth val="150"/>
        <c:axId val="108430848"/>
        <c:axId val="1084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6232-4A92-A29F-3BBEC525924C}"/>
            </c:ext>
          </c:extLst>
        </c:ser>
        <c:dLbls>
          <c:showLegendKey val="0"/>
          <c:showVal val="0"/>
          <c:showCatName val="0"/>
          <c:showSerName val="0"/>
          <c:showPercent val="0"/>
          <c:showBubbleSize val="0"/>
        </c:dLbls>
        <c:marker val="1"/>
        <c:smooth val="0"/>
        <c:axId val="108430848"/>
        <c:axId val="108432768"/>
      </c:lineChart>
      <c:dateAx>
        <c:axId val="108430848"/>
        <c:scaling>
          <c:orientation val="minMax"/>
        </c:scaling>
        <c:delete val="1"/>
        <c:axPos val="b"/>
        <c:numFmt formatCode="&quot;H&quot;yy" sourceLinked="1"/>
        <c:majorTickMark val="none"/>
        <c:minorTickMark val="none"/>
        <c:tickLblPos val="none"/>
        <c:crossAx val="108432768"/>
        <c:crosses val="autoZero"/>
        <c:auto val="1"/>
        <c:lblOffset val="100"/>
        <c:baseTimeUnit val="years"/>
      </c:dateAx>
      <c:valAx>
        <c:axId val="1084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149.13</c:v>
                </c:pt>
                <c:pt idx="1">
                  <c:v>86.85</c:v>
                </c:pt>
                <c:pt idx="2">
                  <c:v>102.35</c:v>
                </c:pt>
                <c:pt idx="3">
                  <c:v>101.66</c:v>
                </c:pt>
                <c:pt idx="4">
                  <c:v>105.08</c:v>
                </c:pt>
              </c:numCache>
            </c:numRef>
          </c:val>
          <c:extLst>
            <c:ext xmlns:c16="http://schemas.microsoft.com/office/drawing/2014/chart" uri="{C3380CC4-5D6E-409C-BE32-E72D297353CC}">
              <c16:uniqueId val="{00000000-8419-49A2-A7D6-3D57A7F9181D}"/>
            </c:ext>
          </c:extLst>
        </c:ser>
        <c:dLbls>
          <c:showLegendKey val="0"/>
          <c:showVal val="0"/>
          <c:showCatName val="0"/>
          <c:showSerName val="0"/>
          <c:showPercent val="0"/>
          <c:showBubbleSize val="0"/>
        </c:dLbls>
        <c:gapWidth val="150"/>
        <c:axId val="91485696"/>
        <c:axId val="914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9-49A2-A7D6-3D57A7F9181D}"/>
            </c:ext>
          </c:extLst>
        </c:ser>
        <c:dLbls>
          <c:showLegendKey val="0"/>
          <c:showVal val="0"/>
          <c:showCatName val="0"/>
          <c:showSerName val="0"/>
          <c:showPercent val="0"/>
          <c:showBubbleSize val="0"/>
        </c:dLbls>
        <c:marker val="1"/>
        <c:smooth val="0"/>
        <c:axId val="91485696"/>
        <c:axId val="91487616"/>
      </c:lineChart>
      <c:dateAx>
        <c:axId val="91485696"/>
        <c:scaling>
          <c:orientation val="minMax"/>
        </c:scaling>
        <c:delete val="1"/>
        <c:axPos val="b"/>
        <c:numFmt formatCode="&quot;H&quot;yy" sourceLinked="1"/>
        <c:majorTickMark val="none"/>
        <c:minorTickMark val="none"/>
        <c:tickLblPos val="none"/>
        <c:crossAx val="91487616"/>
        <c:crosses val="autoZero"/>
        <c:auto val="1"/>
        <c:lblOffset val="100"/>
        <c:baseTimeUnit val="years"/>
      </c:dateAx>
      <c:valAx>
        <c:axId val="91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7-4069-9039-BEADBD37C44D}"/>
            </c:ext>
          </c:extLst>
        </c:ser>
        <c:dLbls>
          <c:showLegendKey val="0"/>
          <c:showVal val="0"/>
          <c:showCatName val="0"/>
          <c:showSerName val="0"/>
          <c:showPercent val="0"/>
          <c:showBubbleSize val="0"/>
        </c:dLbls>
        <c:gapWidth val="150"/>
        <c:axId val="101549952"/>
        <c:axId val="1015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7-4069-9039-BEADBD37C44D}"/>
            </c:ext>
          </c:extLst>
        </c:ser>
        <c:dLbls>
          <c:showLegendKey val="0"/>
          <c:showVal val="0"/>
          <c:showCatName val="0"/>
          <c:showSerName val="0"/>
          <c:showPercent val="0"/>
          <c:showBubbleSize val="0"/>
        </c:dLbls>
        <c:marker val="1"/>
        <c:smooth val="0"/>
        <c:axId val="101549952"/>
        <c:axId val="101564416"/>
      </c:lineChart>
      <c:dateAx>
        <c:axId val="101549952"/>
        <c:scaling>
          <c:orientation val="minMax"/>
        </c:scaling>
        <c:delete val="1"/>
        <c:axPos val="b"/>
        <c:numFmt formatCode="&quot;H&quot;yy" sourceLinked="1"/>
        <c:majorTickMark val="none"/>
        <c:minorTickMark val="none"/>
        <c:tickLblPos val="none"/>
        <c:crossAx val="101564416"/>
        <c:crosses val="autoZero"/>
        <c:auto val="1"/>
        <c:lblOffset val="100"/>
        <c:baseTimeUnit val="years"/>
      </c:dateAx>
      <c:valAx>
        <c:axId val="1015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F-46C4-84D0-721CD27E523B}"/>
            </c:ext>
          </c:extLst>
        </c:ser>
        <c:dLbls>
          <c:showLegendKey val="0"/>
          <c:showVal val="0"/>
          <c:showCatName val="0"/>
          <c:showSerName val="0"/>
          <c:showPercent val="0"/>
          <c:showBubbleSize val="0"/>
        </c:dLbls>
        <c:gapWidth val="150"/>
        <c:axId val="108341504"/>
        <c:axId val="108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F-46C4-84D0-721CD27E523B}"/>
            </c:ext>
          </c:extLst>
        </c:ser>
        <c:dLbls>
          <c:showLegendKey val="0"/>
          <c:showVal val="0"/>
          <c:showCatName val="0"/>
          <c:showSerName val="0"/>
          <c:showPercent val="0"/>
          <c:showBubbleSize val="0"/>
        </c:dLbls>
        <c:marker val="1"/>
        <c:smooth val="0"/>
        <c:axId val="108341504"/>
        <c:axId val="108343680"/>
      </c:lineChart>
      <c:dateAx>
        <c:axId val="108341504"/>
        <c:scaling>
          <c:orientation val="minMax"/>
        </c:scaling>
        <c:delete val="1"/>
        <c:axPos val="b"/>
        <c:numFmt formatCode="&quot;H&quot;yy" sourceLinked="1"/>
        <c:majorTickMark val="none"/>
        <c:minorTickMark val="none"/>
        <c:tickLblPos val="none"/>
        <c:crossAx val="108343680"/>
        <c:crosses val="autoZero"/>
        <c:auto val="1"/>
        <c:lblOffset val="100"/>
        <c:baseTimeUnit val="years"/>
      </c:dateAx>
      <c:valAx>
        <c:axId val="108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8-4640-BA90-4CCDC7D74316}"/>
            </c:ext>
          </c:extLst>
        </c:ser>
        <c:dLbls>
          <c:showLegendKey val="0"/>
          <c:showVal val="0"/>
          <c:showCatName val="0"/>
          <c:showSerName val="0"/>
          <c:showPercent val="0"/>
          <c:showBubbleSize val="0"/>
        </c:dLbls>
        <c:gapWidth val="150"/>
        <c:axId val="108385792"/>
        <c:axId val="1083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8-4640-BA90-4CCDC7D74316}"/>
            </c:ext>
          </c:extLst>
        </c:ser>
        <c:dLbls>
          <c:showLegendKey val="0"/>
          <c:showVal val="0"/>
          <c:showCatName val="0"/>
          <c:showSerName val="0"/>
          <c:showPercent val="0"/>
          <c:showBubbleSize val="0"/>
        </c:dLbls>
        <c:marker val="1"/>
        <c:smooth val="0"/>
        <c:axId val="108385792"/>
        <c:axId val="108387328"/>
      </c:lineChart>
      <c:dateAx>
        <c:axId val="108385792"/>
        <c:scaling>
          <c:orientation val="minMax"/>
        </c:scaling>
        <c:delete val="1"/>
        <c:axPos val="b"/>
        <c:numFmt formatCode="&quot;H&quot;yy" sourceLinked="1"/>
        <c:majorTickMark val="none"/>
        <c:minorTickMark val="none"/>
        <c:tickLblPos val="none"/>
        <c:crossAx val="108387328"/>
        <c:crosses val="autoZero"/>
        <c:auto val="1"/>
        <c:lblOffset val="100"/>
        <c:baseTimeUnit val="years"/>
      </c:dateAx>
      <c:valAx>
        <c:axId val="1083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D-442C-AD57-F24828C54571}"/>
            </c:ext>
          </c:extLst>
        </c:ser>
        <c:dLbls>
          <c:showLegendKey val="0"/>
          <c:showVal val="0"/>
          <c:showCatName val="0"/>
          <c:showSerName val="0"/>
          <c:showPercent val="0"/>
          <c:showBubbleSize val="0"/>
        </c:dLbls>
        <c:gapWidth val="150"/>
        <c:axId val="108103168"/>
        <c:axId val="108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D-442C-AD57-F24828C54571}"/>
            </c:ext>
          </c:extLst>
        </c:ser>
        <c:dLbls>
          <c:showLegendKey val="0"/>
          <c:showVal val="0"/>
          <c:showCatName val="0"/>
          <c:showSerName val="0"/>
          <c:showPercent val="0"/>
          <c:showBubbleSize val="0"/>
        </c:dLbls>
        <c:marker val="1"/>
        <c:smooth val="0"/>
        <c:axId val="108103168"/>
        <c:axId val="108105088"/>
      </c:lineChart>
      <c:dateAx>
        <c:axId val="108103168"/>
        <c:scaling>
          <c:orientation val="minMax"/>
        </c:scaling>
        <c:delete val="1"/>
        <c:axPos val="b"/>
        <c:numFmt formatCode="&quot;H&quot;yy" sourceLinked="1"/>
        <c:majorTickMark val="none"/>
        <c:minorTickMark val="none"/>
        <c:tickLblPos val="none"/>
        <c:crossAx val="108105088"/>
        <c:crosses val="autoZero"/>
        <c:auto val="1"/>
        <c:lblOffset val="100"/>
        <c:baseTimeUnit val="years"/>
      </c:dateAx>
      <c:valAx>
        <c:axId val="108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B0-4A09-87B8-039960557C3B}"/>
            </c:ext>
          </c:extLst>
        </c:ser>
        <c:dLbls>
          <c:showLegendKey val="0"/>
          <c:showVal val="0"/>
          <c:showCatName val="0"/>
          <c:showSerName val="0"/>
          <c:showPercent val="0"/>
          <c:showBubbleSize val="0"/>
        </c:dLbls>
        <c:gapWidth val="150"/>
        <c:axId val="108214144"/>
        <c:axId val="1082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CAB0-4A09-87B8-039960557C3B}"/>
            </c:ext>
          </c:extLst>
        </c:ser>
        <c:dLbls>
          <c:showLegendKey val="0"/>
          <c:showVal val="0"/>
          <c:showCatName val="0"/>
          <c:showSerName val="0"/>
          <c:showPercent val="0"/>
          <c:showBubbleSize val="0"/>
        </c:dLbls>
        <c:marker val="1"/>
        <c:smooth val="0"/>
        <c:axId val="108214144"/>
        <c:axId val="108220416"/>
      </c:lineChart>
      <c:dateAx>
        <c:axId val="108214144"/>
        <c:scaling>
          <c:orientation val="minMax"/>
        </c:scaling>
        <c:delete val="1"/>
        <c:axPos val="b"/>
        <c:numFmt formatCode="&quot;H&quot;yy" sourceLinked="1"/>
        <c:majorTickMark val="none"/>
        <c:minorTickMark val="none"/>
        <c:tickLblPos val="none"/>
        <c:crossAx val="108220416"/>
        <c:crosses val="autoZero"/>
        <c:auto val="1"/>
        <c:lblOffset val="100"/>
        <c:baseTimeUnit val="years"/>
      </c:dateAx>
      <c:valAx>
        <c:axId val="108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149.13</c:v>
                </c:pt>
                <c:pt idx="1">
                  <c:v>86.85</c:v>
                </c:pt>
                <c:pt idx="2">
                  <c:v>102.35</c:v>
                </c:pt>
                <c:pt idx="3">
                  <c:v>101.66</c:v>
                </c:pt>
                <c:pt idx="4">
                  <c:v>81.8</c:v>
                </c:pt>
              </c:numCache>
            </c:numRef>
          </c:val>
          <c:extLst>
            <c:ext xmlns:c16="http://schemas.microsoft.com/office/drawing/2014/chart" uri="{C3380CC4-5D6E-409C-BE32-E72D297353CC}">
              <c16:uniqueId val="{00000000-4DD1-48C0-841C-9E87B949D644}"/>
            </c:ext>
          </c:extLst>
        </c:ser>
        <c:dLbls>
          <c:showLegendKey val="0"/>
          <c:showVal val="0"/>
          <c:showCatName val="0"/>
          <c:showSerName val="0"/>
          <c:showPercent val="0"/>
          <c:showBubbleSize val="0"/>
        </c:dLbls>
        <c:gapWidth val="150"/>
        <c:axId val="108243200"/>
        <c:axId val="1082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4DD1-48C0-841C-9E87B949D644}"/>
            </c:ext>
          </c:extLst>
        </c:ser>
        <c:dLbls>
          <c:showLegendKey val="0"/>
          <c:showVal val="0"/>
          <c:showCatName val="0"/>
          <c:showSerName val="0"/>
          <c:showPercent val="0"/>
          <c:showBubbleSize val="0"/>
        </c:dLbls>
        <c:marker val="1"/>
        <c:smooth val="0"/>
        <c:axId val="108243200"/>
        <c:axId val="108253568"/>
      </c:lineChart>
      <c:dateAx>
        <c:axId val="108243200"/>
        <c:scaling>
          <c:orientation val="minMax"/>
        </c:scaling>
        <c:delete val="1"/>
        <c:axPos val="b"/>
        <c:numFmt formatCode="&quot;H&quot;yy" sourceLinked="1"/>
        <c:majorTickMark val="none"/>
        <c:minorTickMark val="none"/>
        <c:tickLblPos val="none"/>
        <c:crossAx val="108253568"/>
        <c:crosses val="autoZero"/>
        <c:auto val="1"/>
        <c:lblOffset val="100"/>
        <c:baseTimeUnit val="years"/>
      </c:dateAx>
      <c:valAx>
        <c:axId val="108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74.540000000000006</c:v>
                </c:pt>
                <c:pt idx="1">
                  <c:v>129.72999999999999</c:v>
                </c:pt>
                <c:pt idx="2">
                  <c:v>125.84</c:v>
                </c:pt>
                <c:pt idx="3">
                  <c:v>109.18</c:v>
                </c:pt>
                <c:pt idx="4">
                  <c:v>136.24</c:v>
                </c:pt>
              </c:numCache>
            </c:numRef>
          </c:val>
          <c:extLst>
            <c:ext xmlns:c16="http://schemas.microsoft.com/office/drawing/2014/chart" uri="{C3380CC4-5D6E-409C-BE32-E72D297353CC}">
              <c16:uniqueId val="{00000000-40C2-48EE-A978-A0D50E489474}"/>
            </c:ext>
          </c:extLst>
        </c:ser>
        <c:dLbls>
          <c:showLegendKey val="0"/>
          <c:showVal val="0"/>
          <c:showCatName val="0"/>
          <c:showSerName val="0"/>
          <c:showPercent val="0"/>
          <c:showBubbleSize val="0"/>
        </c:dLbls>
        <c:gapWidth val="150"/>
        <c:axId val="108284544"/>
        <c:axId val="108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40C2-48EE-A978-A0D50E489474}"/>
            </c:ext>
          </c:extLst>
        </c:ser>
        <c:dLbls>
          <c:showLegendKey val="0"/>
          <c:showVal val="0"/>
          <c:showCatName val="0"/>
          <c:showSerName val="0"/>
          <c:showPercent val="0"/>
          <c:showBubbleSize val="0"/>
        </c:dLbls>
        <c:marker val="1"/>
        <c:smooth val="0"/>
        <c:axId val="108284544"/>
        <c:axId val="108286720"/>
      </c:lineChart>
      <c:dateAx>
        <c:axId val="108284544"/>
        <c:scaling>
          <c:orientation val="minMax"/>
        </c:scaling>
        <c:delete val="1"/>
        <c:axPos val="b"/>
        <c:numFmt formatCode="&quot;H&quot;yy" sourceLinked="1"/>
        <c:majorTickMark val="none"/>
        <c:minorTickMark val="none"/>
        <c:tickLblPos val="none"/>
        <c:crossAx val="108286720"/>
        <c:crosses val="autoZero"/>
        <c:auto val="1"/>
        <c:lblOffset val="100"/>
        <c:baseTimeUnit val="years"/>
      </c:dateAx>
      <c:valAx>
        <c:axId val="108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長野原町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5510</v>
      </c>
      <c r="AM8" s="51"/>
      <c r="AN8" s="51"/>
      <c r="AO8" s="51"/>
      <c r="AP8" s="51"/>
      <c r="AQ8" s="51"/>
      <c r="AR8" s="51"/>
      <c r="AS8" s="51"/>
      <c r="AT8" s="46">
        <f>データ!T6</f>
        <v>133.85</v>
      </c>
      <c r="AU8" s="46"/>
      <c r="AV8" s="46"/>
      <c r="AW8" s="46"/>
      <c r="AX8" s="46"/>
      <c r="AY8" s="46"/>
      <c r="AZ8" s="46"/>
      <c r="BA8" s="46"/>
      <c r="BB8" s="46">
        <f>データ!U6</f>
        <v>41.17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50.74</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2772</v>
      </c>
      <c r="AM10" s="51"/>
      <c r="AN10" s="51"/>
      <c r="AO10" s="51"/>
      <c r="AP10" s="51"/>
      <c r="AQ10" s="51"/>
      <c r="AR10" s="51"/>
      <c r="AS10" s="51"/>
      <c r="AT10" s="46">
        <f>データ!W6</f>
        <v>1.95</v>
      </c>
      <c r="AU10" s="46"/>
      <c r="AV10" s="46"/>
      <c r="AW10" s="46"/>
      <c r="AX10" s="46"/>
      <c r="AY10" s="46"/>
      <c r="AZ10" s="46"/>
      <c r="BA10" s="46"/>
      <c r="BB10" s="46">
        <f>データ!X6</f>
        <v>1421.54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jOBt42EwaXkCXATw9NDWEtb5qiaZDpoSa9C8aFY6U5gMce5TlcZWH6XVlZ2Pp0q5QzmPZjdQCOvgTmF+w+vyWQ==" saltValue="Gevz0N+44/53yr/+db8/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104248</v>
      </c>
      <c r="D6" s="33">
        <f t="shared" si="3"/>
        <v>47</v>
      </c>
      <c r="E6" s="33">
        <f t="shared" si="3"/>
        <v>17</v>
      </c>
      <c r="F6" s="33">
        <f t="shared" si="3"/>
        <v>4</v>
      </c>
      <c r="G6" s="33">
        <f t="shared" si="3"/>
        <v>0</v>
      </c>
      <c r="H6" s="33" t="str">
        <f t="shared" si="3"/>
        <v>群馬県　長野原町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50.74</v>
      </c>
      <c r="Q6" s="34">
        <f t="shared" si="3"/>
        <v>100</v>
      </c>
      <c r="R6" s="34">
        <f t="shared" si="3"/>
        <v>2200</v>
      </c>
      <c r="S6" s="34">
        <f t="shared" si="3"/>
        <v>5510</v>
      </c>
      <c r="T6" s="34">
        <f t="shared" si="3"/>
        <v>133.85</v>
      </c>
      <c r="U6" s="34">
        <f t="shared" si="3"/>
        <v>41.17</v>
      </c>
      <c r="V6" s="34">
        <f t="shared" si="3"/>
        <v>2772</v>
      </c>
      <c r="W6" s="34">
        <f t="shared" si="3"/>
        <v>1.95</v>
      </c>
      <c r="X6" s="34">
        <f t="shared" si="3"/>
        <v>1421.54</v>
      </c>
      <c r="Y6" s="35">
        <f>IF(Y7="",NA(),Y7)</f>
        <v>149.13</v>
      </c>
      <c r="Z6" s="35">
        <f t="shared" ref="Z6:AH6" si="4">IF(Z7="",NA(),Z7)</f>
        <v>86.85</v>
      </c>
      <c r="AA6" s="35">
        <f t="shared" si="4"/>
        <v>102.35</v>
      </c>
      <c r="AB6" s="35">
        <f t="shared" si="4"/>
        <v>101.66</v>
      </c>
      <c r="AC6" s="35">
        <f t="shared" si="4"/>
        <v>105.08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149.13</v>
      </c>
      <c r="BR6" s="35">
        <f t="shared" ref="BR6:BZ6" si="8">IF(BR7="",NA(),BR7)</f>
        <v>86.85</v>
      </c>
      <c r="BS6" s="35">
        <f t="shared" si="8"/>
        <v>102.35</v>
      </c>
      <c r="BT6" s="35">
        <f t="shared" si="8"/>
        <v>101.66</v>
      </c>
      <c r="BU6" s="35">
        <f t="shared" si="8"/>
        <v>81.8</v>
      </c>
      <c r="BV6" s="35">
        <f t="shared" si="8"/>
        <v>49.22</v>
      </c>
      <c r="BW6" s="35">
        <f t="shared" si="8"/>
        <v>53.7</v>
      </c>
      <c r="BX6" s="35">
        <f t="shared" si="8"/>
        <v>61.54</v>
      </c>
      <c r="BY6" s="35">
        <f t="shared" si="8"/>
        <v>63.97</v>
      </c>
      <c r="BZ6" s="35">
        <f t="shared" si="8"/>
        <v>59.67</v>
      </c>
      <c r="CA6" s="34" t="str">
        <f>IF(CA7="","",IF(CA7="-","【-】","【"&amp;SUBSTITUTE(TEXT(CA7,"#,##0.00"),"-","△")&amp;"】"))</f>
        <v>【74.17】</v>
      </c>
      <c r="CB6" s="35">
        <f>IF(CB7="",NA(),CB7)</f>
        <v>74.540000000000006</v>
      </c>
      <c r="CC6" s="35">
        <f t="shared" ref="CC6:CK6" si="9">IF(CC7="",NA(),CC7)</f>
        <v>129.72999999999999</v>
      </c>
      <c r="CD6" s="35">
        <f t="shared" si="9"/>
        <v>125.84</v>
      </c>
      <c r="CE6" s="35">
        <f t="shared" si="9"/>
        <v>109.18</v>
      </c>
      <c r="CF6" s="35">
        <f t="shared" si="9"/>
        <v>136.24</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41.56</v>
      </c>
      <c r="CN6" s="35">
        <f t="shared" ref="CN6:CV6" si="10">IF(CN7="",NA(),CN7)</f>
        <v>42.11</v>
      </c>
      <c r="CO6" s="35">
        <f t="shared" si="10"/>
        <v>43.94</v>
      </c>
      <c r="CP6" s="35">
        <f t="shared" si="10"/>
        <v>42.52</v>
      </c>
      <c r="CQ6" s="35">
        <f t="shared" si="10"/>
        <v>38.26</v>
      </c>
      <c r="CR6" s="35">
        <f t="shared" si="10"/>
        <v>36.65</v>
      </c>
      <c r="CS6" s="35">
        <f t="shared" si="10"/>
        <v>37.72</v>
      </c>
      <c r="CT6" s="35">
        <f t="shared" si="10"/>
        <v>37.08</v>
      </c>
      <c r="CU6" s="35">
        <f t="shared" si="10"/>
        <v>37.46</v>
      </c>
      <c r="CV6" s="35">
        <f t="shared" si="10"/>
        <v>37.65</v>
      </c>
      <c r="CW6" s="34" t="str">
        <f>IF(CW7="","",IF(CW7="-","【-】","【"&amp;SUBSTITUTE(TEXT(CW7,"#,##0.00"),"-","△")&amp;"】"))</f>
        <v>【42.86】</v>
      </c>
      <c r="CX6" s="35">
        <f>IF(CX7="",NA(),CX7)</f>
        <v>52.52</v>
      </c>
      <c r="CY6" s="35">
        <f t="shared" ref="CY6:DG6" si="11">IF(CY7="",NA(),CY7)</f>
        <v>52.66</v>
      </c>
      <c r="CZ6" s="35">
        <f t="shared" si="11"/>
        <v>52.96</v>
      </c>
      <c r="DA6" s="35">
        <f t="shared" si="11"/>
        <v>53.19</v>
      </c>
      <c r="DB6" s="35">
        <f t="shared" si="11"/>
        <v>55.05</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2">
      <c r="A7" s="28"/>
      <c r="B7" s="37">
        <v>2019</v>
      </c>
      <c r="C7" s="37">
        <v>104248</v>
      </c>
      <c r="D7" s="37">
        <v>47</v>
      </c>
      <c r="E7" s="37">
        <v>17</v>
      </c>
      <c r="F7" s="37">
        <v>4</v>
      </c>
      <c r="G7" s="37">
        <v>0</v>
      </c>
      <c r="H7" s="37" t="s">
        <v>98</v>
      </c>
      <c r="I7" s="37" t="s">
        <v>99</v>
      </c>
      <c r="J7" s="37" t="s">
        <v>100</v>
      </c>
      <c r="K7" s="37" t="s">
        <v>101</v>
      </c>
      <c r="L7" s="37" t="s">
        <v>102</v>
      </c>
      <c r="M7" s="37" t="s">
        <v>103</v>
      </c>
      <c r="N7" s="38" t="s">
        <v>104</v>
      </c>
      <c r="O7" s="38" t="s">
        <v>105</v>
      </c>
      <c r="P7" s="38">
        <v>50.74</v>
      </c>
      <c r="Q7" s="38">
        <v>100</v>
      </c>
      <c r="R7" s="38">
        <v>2200</v>
      </c>
      <c r="S7" s="38">
        <v>5510</v>
      </c>
      <c r="T7" s="38">
        <v>133.85</v>
      </c>
      <c r="U7" s="38">
        <v>41.17</v>
      </c>
      <c r="V7" s="38">
        <v>2772</v>
      </c>
      <c r="W7" s="38">
        <v>1.95</v>
      </c>
      <c r="X7" s="38">
        <v>1421.54</v>
      </c>
      <c r="Y7" s="38">
        <v>149.13</v>
      </c>
      <c r="Z7" s="38">
        <v>86.85</v>
      </c>
      <c r="AA7" s="38">
        <v>102.35</v>
      </c>
      <c r="AB7" s="38">
        <v>101.66</v>
      </c>
      <c r="AC7" s="38">
        <v>105.08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149.13</v>
      </c>
      <c r="BR7" s="38">
        <v>86.85</v>
      </c>
      <c r="BS7" s="38">
        <v>102.35</v>
      </c>
      <c r="BT7" s="38">
        <v>101.66</v>
      </c>
      <c r="BU7" s="38">
        <v>81.8</v>
      </c>
      <c r="BV7" s="38">
        <v>49.22</v>
      </c>
      <c r="BW7" s="38">
        <v>53.7</v>
      </c>
      <c r="BX7" s="38">
        <v>61.54</v>
      </c>
      <c r="BY7" s="38">
        <v>63.97</v>
      </c>
      <c r="BZ7" s="38">
        <v>59.67</v>
      </c>
      <c r="CA7" s="38">
        <v>74.17</v>
      </c>
      <c r="CB7" s="38">
        <v>74.540000000000006</v>
      </c>
      <c r="CC7" s="38">
        <v>129.72999999999999</v>
      </c>
      <c r="CD7" s="38">
        <v>125.84</v>
      </c>
      <c r="CE7" s="38">
        <v>109.18</v>
      </c>
      <c r="CF7" s="38">
        <v>136.24</v>
      </c>
      <c r="CG7" s="38">
        <v>332.02</v>
      </c>
      <c r="CH7" s="38">
        <v>300.35000000000002</v>
      </c>
      <c r="CI7" s="38">
        <v>267.86</v>
      </c>
      <c r="CJ7" s="38">
        <v>256.82</v>
      </c>
      <c r="CK7" s="38">
        <v>270.60000000000002</v>
      </c>
      <c r="CL7" s="38">
        <v>218.56</v>
      </c>
      <c r="CM7" s="38">
        <v>41.56</v>
      </c>
      <c r="CN7" s="38">
        <v>42.11</v>
      </c>
      <c r="CO7" s="38">
        <v>43.94</v>
      </c>
      <c r="CP7" s="38">
        <v>42.52</v>
      </c>
      <c r="CQ7" s="38">
        <v>38.26</v>
      </c>
      <c r="CR7" s="38">
        <v>36.65</v>
      </c>
      <c r="CS7" s="38">
        <v>37.72</v>
      </c>
      <c r="CT7" s="38">
        <v>37.08</v>
      </c>
      <c r="CU7" s="38">
        <v>37.46</v>
      </c>
      <c r="CV7" s="38">
        <v>37.65</v>
      </c>
      <c r="CW7" s="38">
        <v>42.86</v>
      </c>
      <c r="CX7" s="38">
        <v>52.52</v>
      </c>
      <c r="CY7" s="38">
        <v>52.66</v>
      </c>
      <c r="CZ7" s="38">
        <v>52.96</v>
      </c>
      <c r="DA7" s="38">
        <v>53.19</v>
      </c>
      <c r="DB7" s="38">
        <v>55.05</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2021-02-16T12:06:54Z</cp:lastPrinted>
  <dcterms:created xsi:type="dcterms:W3CDTF">2020-12-04T02:54:03Z</dcterms:created>
  <dcterms:modified xsi:type="dcterms:W3CDTF">2021-02-17T00:03:27Z</dcterms:modified>
  <cp:category/>
</cp:coreProperties>
</file>