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35○邑楽町\"/>
    </mc:Choice>
  </mc:AlternateContent>
  <xr:revisionPtr revIDLastSave="0" documentId="13_ncr:1_{457DF213-4D55-467E-BA80-E2D58B411454}" xr6:coauthVersionLast="36" xr6:coauthVersionMax="36" xr10:uidLastSave="{00000000-0000-0000-0000-000000000000}"/>
  <workbookProtection workbookAlgorithmName="SHA-512" workbookHashValue="ezQGuGcjiCVgvG3AnDTNFC6+1YdKU6QM3xZhja7zjdcoD2JORSFPRBD6jfsLqDK8FmyhYADv3F/JxG2gLOiEXg==" workbookSaltValue="FcnrWrK4Y/GeupjkYQCWiA==" workbookSpinCount="100000" lockStructure="1"/>
  <bookViews>
    <workbookView xWindow="0" yWindow="0" windowWidth="10210" windowHeight="57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H86" i="4"/>
  <c r="E86" i="4"/>
  <c r="AL10" i="4"/>
  <c r="AD10" i="4"/>
  <c r="P10" i="4"/>
  <c r="B10" i="4"/>
  <c r="BB8" i="4"/>
  <c r="AT8" i="4"/>
  <c r="AL8" i="4"/>
  <c r="W8" i="4"/>
  <c r="P8" i="4"/>
  <c r="I8" i="4"/>
  <c r="B6"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<sst xmlns="http://schemas.openxmlformats.org/spreadsheetml/2006/main" count="241" uniqueCount="121">
  <si>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</si>
  <si>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</si>
  <si>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</si>
  <si>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</si>
  <si>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</si>
  <si>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</si>
  <si>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</si>
  <si>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</si>
  <si>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</si>
  <si>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</si>
  <si>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</si>
  <si>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</si>
  <si>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</si>
  <si>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</si>
  <si>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</si>
  <si>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</si>
  <si>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</si>
  <si>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</si>
  <si>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</si>
  <si>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</si>
  <si>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</si>
  <si>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</si>
  <si>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</si>
  <si>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</si>
  <si>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</si>
  <si>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</si>
  <si>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</si>
  <si>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</si>
  <si>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</si>
  <si>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</si>
  <si>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</si>
  <si>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</si>
  <si>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</si>
  <si>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</si>
  <si>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</si>
  <si>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</si>
  <si>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</si>
  <si>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</si>
  <si>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</si>
  <si>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</si>
  <si>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</si>
  <si>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</si>
  <si>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</si>
  <si>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</si>
  <si>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</si>
  <si>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</si>
  <si>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</si>
  <si>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</si>
  <si>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</si>
  <si>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</si>
  <si>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</si>
  <si>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</si>
  <si>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</si>
  <si>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</si>
  <si>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</si>
  <si>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</si>
  <si>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</si>
  <si>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</si>
  <si>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</si>
  <si>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</si>
  <si>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</si>
  <si>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</si>
  <si>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</si>
  <si>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</si>
  <si>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</si>
  <si>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</si>
  <si>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</si>
  <si>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</si>
  <si>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</si>
  <si>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</si>
  <si>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</si>
  <si>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</si>
  <si>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</si>
  <si>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</si>
  <si>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</si>
  <si>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</si>
  <si>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</si>
  <si>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</si>
  <si>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</si>
  <si>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</si>
  <si>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</si>
  <si>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</si>
  <si>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</si>
  <si>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</si>
  <si>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</si>
  <si>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</si>
  <si>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</si>
  <si>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</si>
  <si>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</si>
  <si>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</si>
  <si>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</si>
  <si>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</si>
  <si>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</si>
  <si>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</si>
  <si>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</si>
  <si>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</si>
  <si>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</si>
  <si>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</si>
  <si>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邑楽町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</si>
  <si>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</si>
  <si>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</si>
  <si>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</si>
  <si>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</si>
  <si>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</si>
  <si>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</si>
  <si>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</si>
  <si>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</si>
  <si>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</si>
  <si>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</si>
  <si>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</si>
  <si>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</si>
  <si>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</si>
  <si>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</si>
  <si>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</si>
  <si>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</si>
  <si>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</si>
  <si>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</si>
  <si>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</si>
  <si>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現状の経営分析においては比較的健全であると思われるが、事業の効率については改善すべき点がみられる。今後人口減少による使用料の減少や施設の老朽化を見据えると、経費回収率を上げ、収支バランスの取れた維持管理対策をとる必要がある。このためには水洗化率、接続率の向上が必要だと思われる。
　今後は接続率、水洗化率向上の対策を行い、令和6年度に予定している公営企業会計移行によるメリットを活用して収支比率及び経費回収率の向上を図りながら、老朽化対策や維持管理対策の経営バランスをとる必要がある。</t>
    <rPh sb="49" eb="51">
      <t>コンゴ</t>
    </rPh>
    <rPh sb="51" eb="53">
      <t>ジンコウ</t>
    </rPh>
    <rPh sb="53" eb="55">
      <t>ゲンショウ</t>
    </rPh>
    <rPh sb="58" eb="61">
      <t>シヨウリョウ</t>
    </rPh>
    <rPh sb="62" eb="64">
      <t>ゲンショウ</t>
    </rPh>
    <rPh sb="162" eb="164">
      <t>レイワ</t>
    </rPh>
    <rPh sb="165" eb="166">
      <t>ネン</t>
    </rPh>
    <rPh sb="166" eb="167">
      <t>ド</t>
    </rPh>
    <rPh sb="168" eb="170">
      <t>ヨテイ</t>
    </rPh>
    <rPh sb="174" eb="176">
      <t>コウエイ</t>
    </rPh>
    <rPh sb="176" eb="178">
      <t>キギョウ</t>
    </rPh>
    <rPh sb="178" eb="180">
      <t>カイケイ</t>
    </rPh>
    <rPh sb="180" eb="182">
      <t>イコウ</t>
    </rPh>
    <rPh sb="190" eb="192">
      <t>カツヨウ</t>
    </rPh>
    <phoneticPr fontId="4"/>
  </si>
  <si>
    <t>平成5年度に着手し、平成12年度に供用開始。事業開始からの年数が浅いため、管渠の老朽名に伴う更新等は実施していない。今後、ストックマネージメントの策定や計画的なTVカメラ調査等を実施し、管渠の更新・改築等へ向けた対策を考えていく必要がある。</t>
    <rPh sb="73" eb="75">
      <t>サクテイ</t>
    </rPh>
    <phoneticPr fontId="4"/>
  </si>
  <si>
    <t>①接続件数、料金収入の増加により昨年度に引き続き収益的収支比率が100％以上であるが、現在10年概成(令和8年度末)に向けて工事を進めているため、今後さらなる工事費の増加が見込まれることから経営改善の向上に取り組む必要がある。
④当町の料金水準は高めであり、企業債残高は平均と比べて低い値で推移している。H29から減少傾向だが、令和4年度に新中野・明野地区の公共下水道編入予定のため管渠接続工事費で企業債の増加が見込まれる。　　　　　　　　　　　　　　　　　　　　　⑤使用料による回収で賄えている状況であるが、今後も接続率を上げるなどさらなる改善点の取り組みをしていく必要がある。　　　　　　　　　　　　　　　　　　⑥類似団体と比べ減少率が鈍化しているため、接続率向上による有収水量の増加を目標としたい。
⑧水洗化率が、平成30年度までは増加傾向だったが令和元年度は鈍化傾向になり類似団体よりも低い値である。管渠に対しての費用対効果を上げるためにも水洗化率向上の取組む必要がある。</t>
    <rPh sb="1" eb="3">
      <t>セツゾク</t>
    </rPh>
    <rPh sb="3" eb="5">
      <t>ケンスウ</t>
    </rPh>
    <rPh sb="6" eb="8">
      <t>リョウキン</t>
    </rPh>
    <rPh sb="8" eb="10">
      <t>シュウニュウ</t>
    </rPh>
    <rPh sb="11" eb="13">
      <t>ゾウカ</t>
    </rPh>
    <rPh sb="16" eb="19">
      <t>サクネンド</t>
    </rPh>
    <rPh sb="20" eb="21">
      <t>ヒ</t>
    </rPh>
    <rPh sb="22" eb="23">
      <t>ツヅ</t>
    </rPh>
    <rPh sb="24" eb="27">
      <t>シュウエキテキ</t>
    </rPh>
    <rPh sb="27" eb="29">
      <t>シュウシ</t>
    </rPh>
    <rPh sb="29" eb="31">
      <t>ヒリツ</t>
    </rPh>
    <rPh sb="36" eb="38">
      <t>イジョウ</t>
    </rPh>
    <rPh sb="43" eb="45">
      <t>ゲンザイ</t>
    </rPh>
    <rPh sb="47" eb="48">
      <t>ネン</t>
    </rPh>
    <rPh sb="48" eb="49">
      <t>ガイ</t>
    </rPh>
    <rPh sb="49" eb="50">
      <t>ナル</t>
    </rPh>
    <rPh sb="164" eb="166">
      <t>レイワ</t>
    </rPh>
    <rPh sb="167" eb="169">
      <t>ネンド</t>
    </rPh>
    <rPh sb="170" eb="173">
      <t>シンナカノ</t>
    </rPh>
    <rPh sb="174" eb="176">
      <t>アケノ</t>
    </rPh>
    <rPh sb="176" eb="178">
      <t>チク</t>
    </rPh>
    <rPh sb="179" eb="181">
      <t>コウキョウ</t>
    </rPh>
    <rPh sb="181" eb="184">
      <t>ゲスイドウ</t>
    </rPh>
    <rPh sb="184" eb="186">
      <t>ヘンニュウ</t>
    </rPh>
    <rPh sb="186" eb="188">
      <t>ヨテイ</t>
    </rPh>
    <rPh sb="191" eb="193">
      <t>カンキョ</t>
    </rPh>
    <rPh sb="193" eb="195">
      <t>セツゾク</t>
    </rPh>
    <rPh sb="195" eb="198">
      <t>コウジヒ</t>
    </rPh>
    <rPh sb="199" eb="202">
      <t>キギョウサイ</t>
    </rPh>
    <rPh sb="203" eb="205">
      <t>ゾウカ</t>
    </rPh>
    <rPh sb="206" eb="208">
      <t>ミコ</t>
    </rPh>
    <rPh sb="234" eb="237">
      <t>シヨウリョウ</t>
    </rPh>
    <rPh sb="240" eb="242">
      <t>カイシュウ</t>
    </rPh>
    <rPh sb="243" eb="244">
      <t>マカナ</t>
    </rPh>
    <rPh sb="248" eb="250">
      <t>ジョウキョウ</t>
    </rPh>
    <rPh sb="255" eb="257">
      <t>コンゴ</t>
    </rPh>
    <rPh sb="258" eb="260">
      <t>セツゾク</t>
    </rPh>
    <rPh sb="260" eb="261">
      <t>リツ</t>
    </rPh>
    <rPh sb="262" eb="263">
      <t>ア</t>
    </rPh>
    <rPh sb="275" eb="276">
      <t>ト</t>
    </rPh>
    <rPh sb="277" eb="278">
      <t>ク</t>
    </rPh>
    <rPh sb="284" eb="286">
      <t>ヒツヨウ</t>
    </rPh>
    <rPh sb="329" eb="331">
      <t>セツゾク</t>
    </rPh>
    <rPh sb="331" eb="332">
      <t>リツ</t>
    </rPh>
    <rPh sb="332" eb="334">
      <t>コウジョウ</t>
    </rPh>
    <rPh sb="337" eb="338">
      <t>ユウ</t>
    </rPh>
    <rPh sb="338" eb="339">
      <t>オサ</t>
    </rPh>
    <rPh sb="339" eb="341">
      <t>スイリョウ</t>
    </rPh>
    <rPh sb="342" eb="344">
      <t>ゾウカ</t>
    </rPh>
    <rPh sb="345" eb="347">
      <t>モクヒョウ</t>
    </rPh>
    <rPh sb="354" eb="357">
      <t>スイセンカ</t>
    </rPh>
    <rPh sb="357" eb="358">
      <t>リツ</t>
    </rPh>
    <rPh sb="360" eb="362">
      <t>ヘイセイ</t>
    </rPh>
    <rPh sb="364" eb="366">
      <t>ネンド</t>
    </rPh>
    <rPh sb="369" eb="371">
      <t>ゾウカ</t>
    </rPh>
    <rPh sb="371" eb="373">
      <t>ケイコウ</t>
    </rPh>
    <rPh sb="377" eb="379">
      <t>レイワ</t>
    </rPh>
    <rPh sb="379" eb="382">
      <t>ガンネンド</t>
    </rPh>
    <rPh sb="383" eb="385">
      <t>ドンカ</t>
    </rPh>
    <rPh sb="385" eb="387">
      <t>ケイコウ</t>
    </rPh>
    <rPh sb="390" eb="392">
      <t>ルイジ</t>
    </rPh>
    <rPh sb="392" eb="394">
      <t>ダンタイ</t>
    </rPh>
    <rPh sb="397" eb="398">
      <t>ヒク</t>
    </rPh>
    <rPh sb="399" eb="400">
      <t>アタイ</t>
    </rPh>
    <rPh sb="404" eb="406">
      <t>カンキョ</t>
    </rPh>
    <rPh sb="407" eb="408">
      <t>タイ</t>
    </rPh>
    <rPh sb="411" eb="413">
      <t>ヒヨウ</t>
    </rPh>
    <rPh sb="413" eb="416">
      <t>タイコウカ</t>
    </rPh>
    <rPh sb="417" eb="418">
      <t>ア</t>
    </rPh>
    <rPh sb="424" eb="427">
      <t>スイセンカ</t>
    </rPh>
    <rPh sb="427" eb="428">
      <t>リツ</t>
    </rPh>
    <rPh sb="428" eb="430">
      <t>コウジョウ</t>
    </rPh>
    <rPh sb="431" eb="433">
      <t>トリクミ</t>
    </rPh>
    <rPh sb="434" eb="4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</si>
</sst>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80-40A9-84EB-7FEDC4A102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1180-40A9-84EB-7FEDC4A102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13-447B-80A2-4EC2FF4329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F113-447B-80A2-4EC2FF4329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62.65</c:v>
                </c:pt>
                <c:pt idx="1">
                  <c:v>64.87</c:v>
                </c:pt>
                <c:pt idx="2">
                  <c:v>71.45</c:v>
                </c:pt>
                <c:pt idx="3">
                  <c:v>73.349999999999994</c:v>
                </c:pt>
                <c:pt idx="4">
                  <c:v>72.72</c:v>
                </c:pt>
              </c:numCache>
            </c:numRef>
          </c:val>
          <c:extLst>
            <c:ext xmlns:c16="http://schemas.microsoft.com/office/drawing/2014/chart" uri="{C3380CC4-5D6E-409C-BE32-E72D297353CC}">
              <c16:uniqueId val="{00000000-EC4E-485D-9ACA-BF71EAFF68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EC4E-485D-9ACA-BF71EAFF68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97.27</c:v>
                </c:pt>
                <c:pt idx="1">
                  <c:v>97.74</c:v>
                </c:pt>
                <c:pt idx="2">
                  <c:v>100.06</c:v>
                </c:pt>
                <c:pt idx="3">
                  <c:v>100.4</c:v>
                </c:pt>
                <c:pt idx="4">
                  <c:v>101.02</c:v>
                </c:pt>
              </c:numCache>
            </c:numRef>
          </c:val>
          <c:extLst>
            <c:ext xmlns:c16="http://schemas.microsoft.com/office/drawing/2014/chart" uri="{C3380CC4-5D6E-409C-BE32-E72D297353CC}">
              <c16:uniqueId val="{00000000-DEFF-4C6D-8CB9-272DD66100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F-4C6D-8CB9-272DD66100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2B-4BDC-B205-3432174C0D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2B-4BDC-B205-3432174C0D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5A-4974-B0F6-540DC03BB6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5A-4974-B0F6-540DC03BB6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44-495D-8E33-058ED071F9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44-495D-8E33-058ED071F9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2A-4B91-BD2E-5E3311F99B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2A-4B91-BD2E-5E3311F99B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169.17</c:v>
                </c:pt>
                <c:pt idx="1">
                  <c:v>273.05</c:v>
                </c:pt>
                <c:pt idx="2">
                  <c:v>387.32</c:v>
                </c:pt>
                <c:pt idx="3">
                  <c:v>239.46</c:v>
                </c:pt>
                <c:pt idx="4">
                  <c:v>185.45</c:v>
                </c:pt>
              </c:numCache>
            </c:numRef>
          </c:val>
          <c:extLst>
            <c:ext xmlns:c16="http://schemas.microsoft.com/office/drawing/2014/chart" uri="{C3380CC4-5D6E-409C-BE32-E72D297353CC}">
              <c16:uniqueId val="{00000000-7B92-40A4-B0B3-63A818EA51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7B92-40A4-B0B3-63A818EA51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82.14</c:v>
                </c:pt>
                <c:pt idx="1">
                  <c:v>92.31</c:v>
                </c:pt>
                <c:pt idx="2">
                  <c:v>100</c:v>
                </c:pt>
                <c:pt idx="3">
                  <c:v>100</c:v>
                </c:pt>
                <c:pt idx="4">
                  <c:v>100</c:v>
                </c:pt>
              </c:numCache>
            </c:numRef>
          </c:val>
          <c:extLst>
            <c:ext xmlns:c16="http://schemas.microsoft.com/office/drawing/2014/chart" uri="{C3380CC4-5D6E-409C-BE32-E72D297353CC}">
              <c16:uniqueId val="{00000000-787E-4773-8073-74741C5667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787E-4773-8073-74741C5667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245.63</c:v>
                </c:pt>
                <c:pt idx="1">
                  <c:v>221.74</c:v>
                </c:pt>
                <c:pt idx="2">
                  <c:v>200.65</c:v>
                </c:pt>
                <c:pt idx="3">
                  <c:v>200.73</c:v>
                </c:pt>
                <c:pt idx="4">
                  <c:v>202.71</c:v>
                </c:pt>
              </c:numCache>
            </c:numRef>
          </c:val>
          <c:extLst>
            <c:ext xmlns:c16="http://schemas.microsoft.com/office/drawing/2014/chart" uri="{C3380CC4-5D6E-409C-BE32-E72D297353CC}">
              <c16:uniqueId val="{00000000-2EA5-477D-867F-38F6702182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2EA5-477D-867F-38F6702182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邑楽町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26368</v>
      </c>
      <c r="AM8" s="69"/>
      <c r="AN8" s="69"/>
      <c r="AO8" s="69"/>
      <c r="AP8" s="69"/>
      <c r="AQ8" s="69"/>
      <c r="AR8" s="69"/>
      <c r="AS8" s="69"/>
      <c r="AT8" s="68">
        <f>データ!T6</f>
        <v>31.11</v>
      </c>
      <c r="AU8" s="68"/>
      <c r="AV8" s="68"/>
      <c r="AW8" s="68"/>
      <c r="AX8" s="68"/>
      <c r="AY8" s="68"/>
      <c r="AZ8" s="68"/>
      <c r="BA8" s="68"/>
      <c r="BB8" s="68">
        <f>データ!U6</f>
        <v>847.57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23.26</v>
      </c>
      <c r="Q10" s="68"/>
      <c r="R10" s="68"/>
      <c r="S10" s="68"/>
      <c r="T10" s="68"/>
      <c r="U10" s="68"/>
      <c r="V10" s="68"/>
      <c r="W10" s="68">
        <f>データ!Q6</f>
        <v>86.41</v>
      </c>
      <c r="X10" s="68"/>
      <c r="Y10" s="68"/>
      <c r="Z10" s="68"/>
      <c r="AA10" s="68"/>
      <c r="AB10" s="68"/>
      <c r="AC10" s="68"/>
      <c r="AD10" s="69">
        <f>データ!R6</f>
        <v>3740</v>
      </c>
      <c r="AE10" s="69"/>
      <c r="AF10" s="69"/>
      <c r="AG10" s="69"/>
      <c r="AH10" s="69"/>
      <c r="AI10" s="69"/>
      <c r="AJ10" s="69"/>
      <c r="AK10" s="2"/>
      <c r="AL10" s="69">
        <f>データ!V6</f>
        <v>6106</v>
      </c>
      <c r="AM10" s="69"/>
      <c r="AN10" s="69"/>
      <c r="AO10" s="69"/>
      <c r="AP10" s="69"/>
      <c r="AQ10" s="69"/>
      <c r="AR10" s="69"/>
      <c r="AS10" s="69"/>
      <c r="AT10" s="68">
        <f>データ!W6</f>
        <v>1.62</v>
      </c>
      <c r="AU10" s="68"/>
      <c r="AV10" s="68"/>
      <c r="AW10" s="68"/>
      <c r="AX10" s="68"/>
      <c r="AY10" s="68"/>
      <c r="AZ10" s="68"/>
      <c r="BA10" s="68"/>
      <c r="BB10" s="68">
        <f>データ!X6</f>
        <v>3769.14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fN3mVO+emUfhNlNSAHTz71jdZlIxQDk7YE/S1tLCnPF1xwgvTsoTV2nsqjqHX3cPYeRuYsUVxYJBaX9jF5DH2Q==" saltValue="C0DaIzx6Ne6vxvflr7qr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105252</v>
      </c>
      <c r="D6" s="33">
        <f t="shared" si="3"/>
        <v>47</v>
      </c>
      <c r="E6" s="33">
        <f t="shared" si="3"/>
        <v>17</v>
      </c>
      <c r="F6" s="33">
        <f t="shared" si="3"/>
        <v>1</v>
      </c>
      <c r="G6" s="33">
        <f t="shared" si="3"/>
        <v>0</v>
      </c>
      <c r="H6" s="33" t="str">
        <f t="shared" si="3"/>
        <v>群馬県　邑楽町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23.26</v>
      </c>
      <c r="Q6" s="34">
        <f t="shared" si="3"/>
        <v>86.41</v>
      </c>
      <c r="R6" s="34">
        <f t="shared" si="3"/>
        <v>3740</v>
      </c>
      <c r="S6" s="34">
        <f t="shared" si="3"/>
        <v>26368</v>
      </c>
      <c r="T6" s="34">
        <f t="shared" si="3"/>
        <v>31.11</v>
      </c>
      <c r="U6" s="34">
        <f t="shared" si="3"/>
        <v>847.57</v>
      </c>
      <c r="V6" s="34">
        <f t="shared" si="3"/>
        <v>6106</v>
      </c>
      <c r="W6" s="34">
        <f t="shared" si="3"/>
        <v>1.62</v>
      </c>
      <c r="X6" s="34">
        <f t="shared" si="3"/>
        <v>3769.14</v>
      </c>
      <c r="Y6" s="35">
        <f>IF(Y7="",NA(),Y7)</f>
        <v>97.27</v>
      </c>
      <c r="Z6" s="35">
        <f t="shared" ref="Z6:AH6" si="4">IF(Z7="",NA(),Z7)</f>
        <v>97.74</v>
      </c>
      <c r="AA6" s="35">
        <f t="shared" si="4"/>
        <v>100.06</v>
      </c>
      <c r="AB6" s="35">
        <f t="shared" si="4"/>
        <v>100.4</v>
      </c>
      <c r="AC6" s="35">
        <f t="shared" si="4"/>
        <v>101.02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169.17</v>
      </c>
      <c r="BG6" s="35">
        <f t="shared" ref="BG6:BO6" si="7">IF(BG7="",NA(),BG7)</f>
        <v>273.05</v>
      </c>
      <c r="BH6" s="35">
        <f t="shared" si="7"/>
        <v>387.32</v>
      </c>
      <c r="BI6" s="35">
        <f t="shared" si="7"/>
        <v>239.46</v>
      </c>
      <c r="BJ6" s="35">
        <f t="shared" si="7"/>
        <v>185.45</v>
      </c>
      <c r="BK6" s="35">
        <f t="shared" si="7"/>
        <v>1118.56</v>
      </c>
      <c r="BL6" s="35">
        <f t="shared" si="7"/>
        <v>1111.31</v>
      </c>
      <c r="BM6" s="35">
        <f t="shared" si="7"/>
        <v>966.33</v>
      </c>
      <c r="BN6" s="35">
        <f t="shared" si="7"/>
        <v>958.81</v>
      </c>
      <c r="BO6" s="35">
        <f t="shared" si="7"/>
        <v>1001.3</v>
      </c>
      <c r="BP6" s="34" t="str">
        <f>IF(BP7="","",IF(BP7="-","【-】","【"&amp;SUBSTITUTE(TEXT(BP7,"#,##0.00"),"-","△")&amp;"】"))</f>
        <v>【682.51】</v>
      </c>
      <c r="BQ6" s="35">
        <f>IF(BQ7="",NA(),BQ7)</f>
        <v>82.14</v>
      </c>
      <c r="BR6" s="35">
        <f t="shared" ref="BR6:BZ6" si="8">IF(BR7="",NA(),BR7)</f>
        <v>92.31</v>
      </c>
      <c r="BS6" s="35">
        <f t="shared" si="8"/>
        <v>100</v>
      </c>
      <c r="BT6" s="35">
        <f t="shared" si="8"/>
        <v>100</v>
      </c>
      <c r="BU6" s="35">
        <f t="shared" si="8"/>
        <v>100</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245.63</v>
      </c>
      <c r="CC6" s="35">
        <f t="shared" ref="CC6:CK6" si="9">IF(CC7="",NA(),CC7)</f>
        <v>221.74</v>
      </c>
      <c r="CD6" s="35">
        <f t="shared" si="9"/>
        <v>200.65</v>
      </c>
      <c r="CE6" s="35">
        <f t="shared" si="9"/>
        <v>200.73</v>
      </c>
      <c r="CF6" s="35">
        <f t="shared" si="9"/>
        <v>202.71</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62.65</v>
      </c>
      <c r="CY6" s="35">
        <f t="shared" ref="CY6:DG6" si="11">IF(CY7="",NA(),CY7)</f>
        <v>64.87</v>
      </c>
      <c r="CZ6" s="35">
        <f t="shared" si="11"/>
        <v>71.45</v>
      </c>
      <c r="DA6" s="35">
        <f t="shared" si="11"/>
        <v>73.349999999999994</v>
      </c>
      <c r="DB6" s="35">
        <f t="shared" si="11"/>
        <v>72.72</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2">
      <c r="A7" s="28"/>
      <c r="B7" s="37">
        <v>2019</v>
      </c>
      <c r="C7" s="37">
        <v>105252</v>
      </c>
      <c r="D7" s="37">
        <v>47</v>
      </c>
      <c r="E7" s="37">
        <v>17</v>
      </c>
      <c r="F7" s="37">
        <v>1</v>
      </c>
      <c r="G7" s="37">
        <v>0</v>
      </c>
      <c r="H7" s="37" t="s">
        <v>98</v>
      </c>
      <c r="I7" s="37" t="s">
        <v>99</v>
      </c>
      <c r="J7" s="37" t="s">
        <v>100</v>
      </c>
      <c r="K7" s="37" t="s">
        <v>101</v>
      </c>
      <c r="L7" s="37" t="s">
        <v>102</v>
      </c>
      <c r="M7" s="37" t="s">
        <v>103</v>
      </c>
      <c r="N7" s="38" t="s">
        <v>104</v>
      </c>
      <c r="O7" s="38" t="s">
        <v>105</v>
      </c>
      <c r="P7" s="38">
        <v>23.26</v>
      </c>
      <c r="Q7" s="38">
        <v>86.41</v>
      </c>
      <c r="R7" s="38">
        <v>3740</v>
      </c>
      <c r="S7" s="38">
        <v>26368</v>
      </c>
      <c r="T7" s="38">
        <v>31.11</v>
      </c>
      <c r="U7" s="38">
        <v>847.57</v>
      </c>
      <c r="V7" s="38">
        <v>6106</v>
      </c>
      <c r="W7" s="38">
        <v>1.62</v>
      </c>
      <c r="X7" s="38">
        <v>3769.14</v>
      </c>
      <c r="Y7" s="38">
        <v>97.27</v>
      </c>
      <c r="Z7" s="38">
        <v>97.74</v>
      </c>
      <c r="AA7" s="38">
        <v>100.06</v>
      </c>
      <c r="AB7" s="38">
        <v>100.4</v>
      </c>
      <c r="AC7" s="38">
        <v>101.02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169.17</v>
      </c>
      <c r="BG7" s="38">
        <v>273.05</v>
      </c>
      <c r="BH7" s="38">
        <v>387.32</v>
      </c>
      <c r="BI7" s="38">
        <v>239.46</v>
      </c>
      <c r="BJ7" s="38">
        <v>185.45</v>
      </c>
      <c r="BK7" s="38">
        <v>1118.56</v>
      </c>
      <c r="BL7" s="38">
        <v>1111.31</v>
      </c>
      <c r="BM7" s="38">
        <v>966.33</v>
      </c>
      <c r="BN7" s="38">
        <v>958.81</v>
      </c>
      <c r="BO7" s="38">
        <v>1001.3</v>
      </c>
      <c r="BP7" s="38">
        <v>682.51</v>
      </c>
      <c r="BQ7" s="38">
        <v>82.14</v>
      </c>
      <c r="BR7" s="38">
        <v>92.31</v>
      </c>
      <c r="BS7" s="38">
        <v>100</v>
      </c>
      <c r="BT7" s="38">
        <v>100</v>
      </c>
      <c r="BU7" s="38">
        <v>100</v>
      </c>
      <c r="BV7" s="38">
        <v>72.33</v>
      </c>
      <c r="BW7" s="38">
        <v>75.540000000000006</v>
      </c>
      <c r="BX7" s="38">
        <v>81.739999999999995</v>
      </c>
      <c r="BY7" s="38">
        <v>82.88</v>
      </c>
      <c r="BZ7" s="38">
        <v>81.88</v>
      </c>
      <c r="CA7" s="38">
        <v>100.34</v>
      </c>
      <c r="CB7" s="38">
        <v>245.63</v>
      </c>
      <c r="CC7" s="38">
        <v>221.74</v>
      </c>
      <c r="CD7" s="38">
        <v>200.65</v>
      </c>
      <c r="CE7" s="38">
        <v>200.73</v>
      </c>
      <c r="CF7" s="38">
        <v>202.71</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62.65</v>
      </c>
      <c r="CY7" s="38">
        <v>64.87</v>
      </c>
      <c r="CZ7" s="38">
        <v>71.45</v>
      </c>
      <c r="DA7" s="38">
        <v>73.349999999999994</v>
      </c>
      <c r="DB7" s="38">
        <v>72.72</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2021-01-20T04:55:00Z</cp:lastPrinted>
  <dcterms:created xsi:type="dcterms:W3CDTF">2020-12-04T02:44:35Z</dcterms:created>
  <dcterms:modified xsi:type="dcterms:W3CDTF">2021-02-10T11:28:03Z</dcterms:modified>
  <cp:category/>
</cp:coreProperties>
</file>