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4○大泉町\"/>
    </mc:Choice>
  </mc:AlternateContent>
  <xr:revisionPtr revIDLastSave="0" documentId="13_ncr:1_{D44C6B90-99DA-48AA-9C4A-9229C2497861}" xr6:coauthVersionLast="36" xr6:coauthVersionMax="36" xr10:uidLastSave="{00000000-0000-0000-0000-000000000000}"/>
  <workbookProtection workbookAlgorithmName="SHA-512" workbookHashValue="WQTUag4GsUi95BvipZ8qGeKdG7ixEK96no2REroREGdml4nac0+8Do21NFvlMs7qr8i0iQe+jRGdD28bO6E+Jg==" workbookSaltValue="ZekkYkCC5qJozW8zgvgW8w==" workbookSpinCount="100000" lockStructure="1"/>
  <bookViews>
    <workbookView xWindow="0" yWindow="0" windowWidth="16780" windowHeight="5490"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W10" i="4" s="1"/>
  <c r="P6" i="5"/>
  <c r="O6" i="5"/>
  <c r="I10" i="4" s="1"/>
  <c r="N6" i="5"/>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AL10" i="4"/>
  <c r="AD10" i="4"/>
  <c r="P10" i="4"/>
  <c r="B10" i="4"/>
  <c r="BB8" i="4"/>
  <c r="AT8" i="4"/>
  <c r="AL8" i="4"/>
  <c r="AD8" i="4"/>
  <c r="P8" i="4"/>
  <c r="I8" i="4"/>
  <c r="B6" i="4"/>
</calcChain>
</file>

<file path=xl/sharedStrings.xml><?xml version="1.0" encoding="utf-8"?>
<sst xmlns="http://schemas.openxmlformats.org/spreadsheetml/2006/main" count="240" uniqueCount="116">
  <si>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</si>
  <si>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</si>
  <si>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</si>
  <si>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</si>
  <si>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</si>
  <si>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</si>
  <si>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</si>
  <si>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</si>
  <si>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</si>
  <si>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</si>
  <si>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</si>
  <si>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</si>
  <si>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</si>
  <si>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</si>
  <si>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</si>
  <si>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</si>
  <si>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</si>
  <si>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</si>
  <si>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</si>
  <si>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</si>
  <si>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</si>
  <si>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</si>
  <si>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</si>
  <si>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</si>
  <si>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</si>
  <si>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</si>
  <si>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</si>
  <si>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</si>
  <si>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</si>
  <si>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</si>
  <si>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</si>
  <si>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</si>
  <si>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</si>
  <si>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</si>
  <si>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</si>
  <si>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</si>
  <si>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</si>
  <si>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</si>
  <si>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</si>
  <si>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</si>
  <si>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</si>
  <si>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</si>
  <si>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</si>
  <si>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</si>
  <si>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</si>
  <si>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</si>
  <si>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</si>
  <si>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</si>
  <si>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</si>
  <si>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</si>
  <si>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</si>
  <si>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</si>
  <si>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</si>
  <si>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</si>
  <si>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</si>
  <si>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年度</t>
    <rPh sb="0" eb="2">
      <t>ネンド</t>
    </rPh>
    <phoneticPr fontId="1"/>
  </si>
  <si>
    <t>←年数補正</t>
    <rPh sb="1" eb="3">
      <t>ネンスウ</t>
    </rPh>
    <rPh sb="3" eb="5">
      <t>ホセイ</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</si>
  <si>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</si>
  <si>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</si>
  <si>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</si>
  <si>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</si>
  <si>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</si>
  <si>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</si>
  <si>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</si>
  <si>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</si>
  <si>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</si>
  <si>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</si>
  <si>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</si>
  <si>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</si>
  <si>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</si>
  <si>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</si>
  <si>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</si>
  <si>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</si>
  <si>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</si>
  <si>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</si>
  <si>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</si>
  <si>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</si>
  <si>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</si>
  <si>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</si>
  <si>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</si>
  <si>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</si>
  <si>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</si>
  <si>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</si>
  <si>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</si>
  <si>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</si>
  <si>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</si>
  <si>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</si>
  <si>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</si>
  <si>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</si>
  <si>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</si>
  <si>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</si>
  <si>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</si>
  <si>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</si>
  <si>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</si>
  <si>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</si>
  <si>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</si>
  <si>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</si>
  <si>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</si>
  <si>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群馬県　大泉町</t>
  </si>
  <si>
    <t>法非適用</t>
  </si>
  <si>
    <t>下水道事業</t>
  </si>
  <si>
    <t>公共下水道</t>
  </si>
  <si>
    <t>Cc2</t>
  </si>
  <si>
    <t>非設置</t>
  </si>
  <si>
    <t>該当数値なし</t>
  </si>
  <si>
    <t>　本町の公共下水道事業は平成2年度に着手し、平成12年度から供用開始した。事業開始からの年数が浅いため、耐用年数を超えた管渠はないが、老朽化対策はこれからの課題といえる。
　事業着手から25年以上が経過し、着手当初に敷設した管に大規模な修繕が必要となり、管更生工事を実施した。
　今後施設の老朽化に備えるため、事業費の平準化を図るべく計画的に管渠の点検・修繕などの予防保全を実施するとともに、改築・更新費用の増加に備えて財源の確保に努めていく必要がある。
　</t>
    <rPh sb="1" eb="3">
      <t>ホンチョウ</t>
    </rPh>
    <rPh sb="4" eb="6">
      <t>コウキョウ</t>
    </rPh>
    <rPh sb="6" eb="9">
      <t>ゲスイドウ</t>
    </rPh>
    <rPh sb="9" eb="11">
      <t>ジギョウ</t>
    </rPh>
    <rPh sb="12" eb="14">
      <t>ヘイセイ</t>
    </rPh>
    <rPh sb="15" eb="17">
      <t>ネンド</t>
    </rPh>
    <rPh sb="18" eb="20">
      <t>チャクシュ</t>
    </rPh>
    <rPh sb="22" eb="24">
      <t>ヘイセイ</t>
    </rPh>
    <rPh sb="26" eb="28">
      <t>ネンド</t>
    </rPh>
    <rPh sb="30" eb="32">
      <t>キョウヨウ</t>
    </rPh>
    <rPh sb="32" eb="34">
      <t>カイシ</t>
    </rPh>
    <rPh sb="37" eb="39">
      <t>ジギョウ</t>
    </rPh>
    <rPh sb="39" eb="41">
      <t>カイシ</t>
    </rPh>
    <rPh sb="44" eb="46">
      <t>ネンスウ</t>
    </rPh>
    <rPh sb="47" eb="48">
      <t>アサ</t>
    </rPh>
    <rPh sb="52" eb="54">
      <t>タイヨウ</t>
    </rPh>
    <rPh sb="54" eb="56">
      <t>ネンスウ</t>
    </rPh>
    <rPh sb="57" eb="58">
      <t>コ</t>
    </rPh>
    <rPh sb="60" eb="62">
      <t>カンキョ</t>
    </rPh>
    <rPh sb="67" eb="70">
      <t>ロウキュウカ</t>
    </rPh>
    <rPh sb="70" eb="72">
      <t>タイサク</t>
    </rPh>
    <rPh sb="78" eb="80">
      <t>カダイ</t>
    </rPh>
    <rPh sb="87" eb="89">
      <t>ジギョウ</t>
    </rPh>
    <rPh sb="89" eb="91">
      <t>チャクシュ</t>
    </rPh>
    <rPh sb="95" eb="96">
      <t>ネン</t>
    </rPh>
    <rPh sb="96" eb="98">
      <t>イジョウ</t>
    </rPh>
    <rPh sb="99" eb="101">
      <t>ケイカ</t>
    </rPh>
    <rPh sb="105" eb="107">
      <t>トウショ</t>
    </rPh>
    <rPh sb="114" eb="117">
      <t>ダイキボ</t>
    </rPh>
    <rPh sb="118" eb="120">
      <t>シュウゼン</t>
    </rPh>
    <rPh sb="121" eb="123">
      <t>ヒツヨウ</t>
    </rPh>
    <rPh sb="129" eb="130">
      <t>ウ</t>
    </rPh>
    <rPh sb="130" eb="132">
      <t>コウジ</t>
    </rPh>
    <rPh sb="133" eb="135">
      <t>ジッシ</t>
    </rPh>
    <rPh sb="140" eb="142">
      <t>コンゴ</t>
    </rPh>
    <rPh sb="142" eb="144">
      <t>シセツ</t>
    </rPh>
    <rPh sb="145" eb="148">
      <t>ロウキュウカ</t>
    </rPh>
    <rPh sb="149" eb="150">
      <t>ソナ</t>
    </rPh>
    <rPh sb="155" eb="158">
      <t>ジギョウヒ</t>
    </rPh>
    <rPh sb="159" eb="162">
      <t>ヘイジュンカ</t>
    </rPh>
    <rPh sb="163" eb="164">
      <t>ハカ</t>
    </rPh>
    <rPh sb="167" eb="170">
      <t>ケイカクテキ</t>
    </rPh>
    <rPh sb="171" eb="173">
      <t>カンキョ</t>
    </rPh>
    <rPh sb="174" eb="176">
      <t>テンケン</t>
    </rPh>
    <rPh sb="177" eb="179">
      <t>シュウゼン</t>
    </rPh>
    <rPh sb="182" eb="184">
      <t>ヨボウ</t>
    </rPh>
    <rPh sb="184" eb="186">
      <t>ホゼン</t>
    </rPh>
    <rPh sb="187" eb="189">
      <t>ジッシ</t>
    </rPh>
    <rPh sb="196" eb="198">
      <t>カイチク</t>
    </rPh>
    <rPh sb="199" eb="201">
      <t>コウシン</t>
    </rPh>
    <rPh sb="201" eb="203">
      <t>ヒヨウ</t>
    </rPh>
    <rPh sb="204" eb="206">
      <t>ゾウカ</t>
    </rPh>
    <rPh sb="207" eb="208">
      <t>ソナ</t>
    </rPh>
    <rPh sb="210" eb="212">
      <t>ザイゲン</t>
    </rPh>
    <rPh sb="213" eb="215">
      <t>カクホ</t>
    </rPh>
    <rPh sb="216" eb="217">
      <t>ツト</t>
    </rPh>
    <rPh sb="221" eb="223">
      <t>ヒツヨウ</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</si>
  <si>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</si>
  <si>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</si>
  <si>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</si>
  <si>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</si>
  <si>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</si>
  <si>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</si>
  <si>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</si>
  <si>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</si>
  <si>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xml:space="preserve">  本町の公共下水道事業の経営の効率性は、法適用業務など限定的に発生した費用を除くと、類似団体と比較しても概ね高い水準であると言える。接続が期待できる地域に絞った整備や接続促進活動等の取組により有収水量・使用料収入ともに順調に増加している一方で、収益のほとんどを一般会計繰入金に依存する状態であることから、今後発生する管渠の老朽化対策費用の増大による財務状況の悪化が懸念される。使用料水準の適正化に関する検討を含めさらなる経営改善が必要である。
　今後の取組としては、令和2年度の公営企業会計移行による透明性のある経営と経営基盤の強化や財政マネジメントの向上を図っていく。また、企業会計移行後にストックマネジメント計画策定の検討に着手し、将来的には策定したストックマネジメント計画に基づき、改築更新費用に充てられる国庫補助金等を活用しながら計画的かつ効率的な更新・維持管理を行っていく。</t>
    <rPh sb="2" eb="3">
      <t>ホン</t>
    </rPh>
    <rPh sb="3" eb="4">
      <t>マチ</t>
    </rPh>
    <rPh sb="5" eb="7">
      <t>コウキョウ</t>
    </rPh>
    <rPh sb="7" eb="10">
      <t>ゲスイドウ</t>
    </rPh>
    <rPh sb="10" eb="12">
      <t>ジギョウ</t>
    </rPh>
    <rPh sb="21" eb="24">
      <t>ホウテキヨウ</t>
    </rPh>
    <rPh sb="24" eb="26">
      <t>ギョウム</t>
    </rPh>
    <rPh sb="28" eb="31">
      <t>ゲンテイテキ</t>
    </rPh>
    <rPh sb="32" eb="34">
      <t>ハッセイ</t>
    </rPh>
    <rPh sb="36" eb="38">
      <t>ヒヨウ</t>
    </rPh>
    <rPh sb="39" eb="40">
      <t>ノゾ</t>
    </rPh>
    <rPh sb="43" eb="45">
      <t>ルイジ</t>
    </rPh>
    <rPh sb="45" eb="47">
      <t>ダンタイ</t>
    </rPh>
    <rPh sb="48" eb="50">
      <t>ヒカク</t>
    </rPh>
    <rPh sb="53" eb="54">
      <t>オオム</t>
    </rPh>
    <rPh sb="55" eb="56">
      <t>タカ</t>
    </rPh>
    <rPh sb="57" eb="59">
      <t>スイジュン</t>
    </rPh>
    <rPh sb="63" eb="64">
      <t>イ</t>
    </rPh>
    <rPh sb="67" eb="69">
      <t>セツゾク</t>
    </rPh>
    <rPh sb="70" eb="72">
      <t>キタイ</t>
    </rPh>
    <rPh sb="75" eb="77">
      <t>チイキ</t>
    </rPh>
    <rPh sb="78" eb="79">
      <t>シボ</t>
    </rPh>
    <rPh sb="81" eb="83">
      <t>セイビ</t>
    </rPh>
    <rPh sb="84" eb="86">
      <t>セツゾク</t>
    </rPh>
    <rPh sb="86" eb="88">
      <t>ソクシン</t>
    </rPh>
    <rPh sb="88" eb="90">
      <t>カツドウ</t>
    </rPh>
    <rPh sb="90" eb="91">
      <t>トウ</t>
    </rPh>
    <rPh sb="92" eb="94">
      <t>トリクミ</t>
    </rPh>
    <rPh sb="97" eb="99">
      <t>ユウシュウ</t>
    </rPh>
    <rPh sb="99" eb="101">
      <t>スイリョウ</t>
    </rPh>
    <rPh sb="102" eb="104">
      <t>シヨウ</t>
    </rPh>
    <rPh sb="104" eb="105">
      <t>リョウ</t>
    </rPh>
    <rPh sb="105" eb="107">
      <t>シュウニュウ</t>
    </rPh>
    <rPh sb="110" eb="112">
      <t>ジュンチョウ</t>
    </rPh>
    <rPh sb="113" eb="115">
      <t>ゾウカ</t>
    </rPh>
    <rPh sb="119" eb="121">
      <t>イッポウ</t>
    </rPh>
    <rPh sb="123" eb="125">
      <t>シュウエキ</t>
    </rPh>
    <rPh sb="131" eb="133">
      <t>イッパン</t>
    </rPh>
    <rPh sb="133" eb="135">
      <t>カイケイ</t>
    </rPh>
    <rPh sb="135" eb="137">
      <t>クリイレ</t>
    </rPh>
    <rPh sb="137" eb="138">
      <t>キン</t>
    </rPh>
    <rPh sb="139" eb="141">
      <t>イゾン</t>
    </rPh>
    <rPh sb="143" eb="145">
      <t>ジョウタイ</t>
    </rPh>
    <rPh sb="153" eb="155">
      <t>コンゴ</t>
    </rPh>
    <rPh sb="155" eb="157">
      <t>ハッセイ</t>
    </rPh>
    <rPh sb="159" eb="161">
      <t>カンキョ</t>
    </rPh>
    <rPh sb="162" eb="165">
      <t>ロウキュウカ</t>
    </rPh>
    <rPh sb="165" eb="167">
      <t>タイサク</t>
    </rPh>
    <rPh sb="167" eb="169">
      <t>ヒヨウ</t>
    </rPh>
    <rPh sb="170" eb="172">
      <t>ゾウダイ</t>
    </rPh>
    <rPh sb="175" eb="177">
      <t>ザイム</t>
    </rPh>
    <rPh sb="177" eb="179">
      <t>ジョウキョウ</t>
    </rPh>
    <rPh sb="180" eb="182">
      <t>アッカ</t>
    </rPh>
    <rPh sb="183" eb="185">
      <t>ケネン</t>
    </rPh>
    <rPh sb="205" eb="206">
      <t>フク</t>
    </rPh>
    <rPh sb="211" eb="213">
      <t>ケイエイ</t>
    </rPh>
    <rPh sb="213" eb="215">
      <t>カイゼン</t>
    </rPh>
    <rPh sb="216" eb="218">
      <t>ヒツヨウ</t>
    </rPh>
    <rPh sb="224" eb="226">
      <t>コンゴ</t>
    </rPh>
    <rPh sb="227" eb="229">
      <t>トリクミ</t>
    </rPh>
    <rPh sb="240" eb="242">
      <t>コウエイ</t>
    </rPh>
    <rPh sb="242" eb="244">
      <t>キギョウ</t>
    </rPh>
    <rPh sb="244" eb="246">
      <t>カイケイ</t>
    </rPh>
    <rPh sb="246" eb="248">
      <t>イコウ</t>
    </rPh>
    <rPh sb="251" eb="254">
      <t>トウメイセイ</t>
    </rPh>
    <rPh sb="257" eb="259">
      <t>ケイエイ</t>
    </rPh>
    <rPh sb="260" eb="262">
      <t>ケイエイ</t>
    </rPh>
    <rPh sb="262" eb="264">
      <t>キバン</t>
    </rPh>
    <rPh sb="265" eb="267">
      <t>キョウカ</t>
    </rPh>
    <rPh sb="268" eb="270">
      <t>ザイセイ</t>
    </rPh>
    <rPh sb="277" eb="279">
      <t>コウジョウ</t>
    </rPh>
    <rPh sb="280" eb="281">
      <t>ハカ</t>
    </rPh>
    <rPh sb="289" eb="291">
      <t>キギョウ</t>
    </rPh>
    <rPh sb="291" eb="293">
      <t>カイケイ</t>
    </rPh>
    <rPh sb="293" eb="295">
      <t>イコウ</t>
    </rPh>
    <rPh sb="295" eb="296">
      <t>ゴ</t>
    </rPh>
    <rPh sb="307" eb="309">
      <t>ケイカク</t>
    </rPh>
    <rPh sb="309" eb="311">
      <t>サクテイ</t>
    </rPh>
    <rPh sb="312" eb="314">
      <t>ケントウ</t>
    </rPh>
    <rPh sb="315" eb="317">
      <t>チャクシュ</t>
    </rPh>
    <rPh sb="319" eb="322">
      <t>ショウライテキ</t>
    </rPh>
    <rPh sb="324" eb="326">
      <t>サクテイ</t>
    </rPh>
    <rPh sb="338" eb="340">
      <t>ケイカク</t>
    </rPh>
    <rPh sb="341" eb="342">
      <t>モト</t>
    </rPh>
    <rPh sb="345" eb="347">
      <t>カイチク</t>
    </rPh>
    <rPh sb="347" eb="349">
      <t>コウシン</t>
    </rPh>
    <rPh sb="349" eb="351">
      <t>ヒヨウ</t>
    </rPh>
    <rPh sb="352" eb="353">
      <t>ア</t>
    </rPh>
    <rPh sb="357" eb="359">
      <t>コッコ</t>
    </rPh>
    <rPh sb="359" eb="362">
      <t>ホジョキン</t>
    </rPh>
    <rPh sb="362" eb="363">
      <t>トウ</t>
    </rPh>
    <rPh sb="364" eb="366">
      <t>カツヨウ</t>
    </rPh>
    <rPh sb="370" eb="373">
      <t>ケイカクテキ</t>
    </rPh>
    <rPh sb="375" eb="378">
      <t>コウリツテキ</t>
    </rPh>
    <rPh sb="379" eb="381">
      <t>コウシン</t>
    </rPh>
    <rPh sb="382" eb="384">
      <t>イジ</t>
    </rPh>
    <rPh sb="384" eb="386">
      <t>カンリ</t>
    </rPh>
    <rPh sb="387" eb="388">
      <t>オコナ</t>
    </rPh>
    <phoneticPr fontId="1"/>
  </si>
  <si>
    <r>
      <t xml:space="preserve">①収益的収支比率は、費用が増加したものの、一般会計繰入金など使用料収入以外の収益が増えたため昨年度に比べ向上した。
　今年度も100％を超え黒字を確保したが、一般会計からの繰入が総収益の4割を超えており繰入金に依存した状態である。収益性を考えた効率的な整備と接続促進活動により接続率を向上させ、使用料の増収を目指す必要がある。
</t>
    </r>
    <r>
      <rPr>
        <sz val="9.5"/>
        <color theme="1"/>
        <rFont val="ＭＳ ゴシック"/>
        <family val="3"/>
        <charset val="128"/>
      </rPr>
      <t xml:space="preserve">
⑤経費回収率は、昨年度に引き続き100％を下回ったが、これは打切り決算により使用料収入の算定月が2ヵ月少ないためである。通年ベースで算定すると経費回収率は100％を超えており、汚水処理に係る費用の全てが使用料で賄えている状況となることから、類似団体と比較しても高い水準にあると言える。
⑥汚水処理原価は、有収水量の増加により昨年度に比べ低下し、類似団体平均も下回っている。今後も投資の効率化と有収水量を増加させる取組など経営改善が必要である。
⑦本町の下水道は最終的に流域下水道（県の施設）に接続しており、下水の処理は流域下水道の処理場で行っているため、施設利用率はない。
⑧水洗化率は、類似団体と比較して低い状態にある。改善するには費用対効果の高い地域を優先的に整備することや更なる接続促進に努め、水洗化率の向上に取組む必要がある。</t>
    </r>
    <rPh sb="1" eb="4">
      <t>シュウエキテキ</t>
    </rPh>
    <rPh sb="4" eb="6">
      <t>シュウシ</t>
    </rPh>
    <rPh sb="6" eb="8">
      <t>ヒリツ</t>
    </rPh>
    <rPh sb="10" eb="12">
      <t>ヒヨウ</t>
    </rPh>
    <rPh sb="13" eb="15">
      <t>ゾウカ</t>
    </rPh>
    <rPh sb="21" eb="23">
      <t>イッパン</t>
    </rPh>
    <rPh sb="23" eb="25">
      <t>カイケイ</t>
    </rPh>
    <rPh sb="25" eb="28">
      <t>クリイレキン</t>
    </rPh>
    <rPh sb="30" eb="32">
      <t>シヨウ</t>
    </rPh>
    <rPh sb="32" eb="33">
      <t>リョウ</t>
    </rPh>
    <rPh sb="33" eb="35">
      <t>シュウニュウ</t>
    </rPh>
    <rPh sb="35" eb="37">
      <t>イガイ</t>
    </rPh>
    <rPh sb="38" eb="40">
      <t>シュウエキ</t>
    </rPh>
    <rPh sb="41" eb="42">
      <t>マシ</t>
    </rPh>
    <rPh sb="46" eb="48">
      <t>サクネン</t>
    </rPh>
    <rPh sb="48" eb="49">
      <t>ド</t>
    </rPh>
    <rPh sb="50" eb="51">
      <t>クラ</t>
    </rPh>
    <rPh sb="52" eb="54">
      <t>コウジョウ</t>
    </rPh>
    <rPh sb="59" eb="61">
      <t>コンネン</t>
    </rPh>
    <rPh sb="61" eb="62">
      <t>ド</t>
    </rPh>
    <rPh sb="68" eb="69">
      <t>コ</t>
    </rPh>
    <rPh sb="70" eb="72">
      <t>クロジ</t>
    </rPh>
    <rPh sb="73" eb="75">
      <t>カクホ</t>
    </rPh>
    <rPh sb="79" eb="81">
      <t>イッパン</t>
    </rPh>
    <rPh sb="81" eb="83">
      <t>カイケイ</t>
    </rPh>
    <rPh sb="86" eb="88">
      <t>クリイレ</t>
    </rPh>
    <rPh sb="89" eb="92">
      <t>ソウシュウエキ</t>
    </rPh>
    <rPh sb="94" eb="95">
      <t>ワリ</t>
    </rPh>
    <rPh sb="96" eb="97">
      <t>コ</t>
    </rPh>
    <rPh sb="101" eb="104">
      <t>クリイレキン</t>
    </rPh>
    <rPh sb="105" eb="107">
      <t>イゾン</t>
    </rPh>
    <rPh sb="109" eb="111">
      <t>ジョウタイ</t>
    </rPh>
    <rPh sb="115" eb="118">
      <t>シュウエキセイ</t>
    </rPh>
    <rPh sb="119" eb="120">
      <t>カンガ</t>
    </rPh>
    <rPh sb="122" eb="125">
      <t>コウリツテキ</t>
    </rPh>
    <rPh sb="126" eb="128">
      <t>セイビ</t>
    </rPh>
    <rPh sb="129" eb="131">
      <t>セツゾク</t>
    </rPh>
    <rPh sb="131" eb="133">
      <t>ソクシン</t>
    </rPh>
    <rPh sb="133" eb="135">
      <t>カツドウ</t>
    </rPh>
    <rPh sb="138" eb="140">
      <t>セツゾク</t>
    </rPh>
    <rPh sb="140" eb="141">
      <t>リツ</t>
    </rPh>
    <rPh sb="142" eb="144">
      <t>コウジョウ</t>
    </rPh>
    <rPh sb="147" eb="150">
      <t>シヨウリョウ</t>
    </rPh>
    <rPh sb="151" eb="153">
      <t>ゾウシュウ</t>
    </rPh>
    <rPh sb="154" eb="156">
      <t>メザ</t>
    </rPh>
    <rPh sb="157" eb="159">
      <t>ヒツヨウ</t>
    </rPh>
    <rPh sb="166" eb="168">
      <t>ケイヒ</t>
    </rPh>
    <rPh sb="168" eb="171">
      <t>カイシュウリツ</t>
    </rPh>
    <rPh sb="173" eb="176">
      <t>サクネンド</t>
    </rPh>
    <rPh sb="177" eb="178">
      <t>ヒ</t>
    </rPh>
    <rPh sb="179" eb="180">
      <t>ツヅ</t>
    </rPh>
    <rPh sb="195" eb="197">
      <t>ウチキ</t>
    </rPh>
    <rPh sb="198" eb="200">
      <t>ケッサン</t>
    </rPh>
    <rPh sb="203" eb="205">
      <t>シヨウ</t>
    </rPh>
    <rPh sb="205" eb="206">
      <t>リョウ</t>
    </rPh>
    <rPh sb="206" eb="208">
      <t>シュウニュウ</t>
    </rPh>
    <rPh sb="209" eb="211">
      <t>サンテイ</t>
    </rPh>
    <rPh sb="211" eb="212">
      <t>ツキ</t>
    </rPh>
    <rPh sb="214" eb="216">
      <t>カゲツ</t>
    </rPh>
    <rPh sb="216" eb="217">
      <t>スク</t>
    </rPh>
    <rPh sb="225" eb="227">
      <t>ツウネン</t>
    </rPh>
    <rPh sb="231" eb="233">
      <t>サンテイ</t>
    </rPh>
    <rPh sb="236" eb="238">
      <t>ケイヒ</t>
    </rPh>
    <rPh sb="238" eb="241">
      <t>カイシュウリツ</t>
    </rPh>
    <rPh sb="247" eb="248">
      <t>コ</t>
    </rPh>
    <rPh sb="253" eb="255">
      <t>オスイ</t>
    </rPh>
    <rPh sb="255" eb="257">
      <t>ショリ</t>
    </rPh>
    <rPh sb="258" eb="259">
      <t>カカ</t>
    </rPh>
    <rPh sb="260" eb="262">
      <t>ヒヨウ</t>
    </rPh>
    <rPh sb="263" eb="264">
      <t>スベ</t>
    </rPh>
    <rPh sb="266" eb="268">
      <t>シヨウ</t>
    </rPh>
    <rPh sb="268" eb="269">
      <t>リョウ</t>
    </rPh>
    <rPh sb="270" eb="271">
      <t>マカナ</t>
    </rPh>
    <rPh sb="275" eb="277">
      <t>ジョウキョウ</t>
    </rPh>
    <rPh sb="285" eb="287">
      <t>ルイジ</t>
    </rPh>
    <rPh sb="287" eb="289">
      <t>ダンタイ</t>
    </rPh>
    <rPh sb="290" eb="292">
      <t>ヒカク</t>
    </rPh>
    <rPh sb="295" eb="296">
      <t>タカ</t>
    </rPh>
    <rPh sb="297" eb="299">
      <t>スイジュン</t>
    </rPh>
    <rPh sb="303" eb="304">
      <t>イ</t>
    </rPh>
    <rPh sb="310" eb="312">
      <t>オスイ</t>
    </rPh>
    <rPh sb="312" eb="314">
      <t>ショリ</t>
    </rPh>
    <rPh sb="314" eb="316">
      <t>ゲンカ</t>
    </rPh>
    <rPh sb="318" eb="320">
      <t>ユウシュウ</t>
    </rPh>
    <rPh sb="320" eb="322">
      <t>スイリョウ</t>
    </rPh>
    <rPh sb="323" eb="325">
      <t>ゾウカ</t>
    </rPh>
    <rPh sb="328" eb="331">
      <t>サクネンド</t>
    </rPh>
    <rPh sb="332" eb="333">
      <t>クラ</t>
    </rPh>
    <rPh sb="334" eb="336">
      <t>テイカ</t>
    </rPh>
    <rPh sb="338" eb="340">
      <t>ルイジ</t>
    </rPh>
    <rPh sb="340" eb="342">
      <t>ダンタイ</t>
    </rPh>
    <rPh sb="342" eb="344">
      <t>ヘイキン</t>
    </rPh>
    <rPh sb="345" eb="347">
      <t>シタマワ</t>
    </rPh>
    <rPh sb="352" eb="354">
      <t>コンゴ</t>
    </rPh>
    <rPh sb="355" eb="357">
      <t>トウシ</t>
    </rPh>
    <rPh sb="358" eb="360">
      <t>コウリツ</t>
    </rPh>
    <rPh sb="360" eb="361">
      <t>カ</t>
    </rPh>
    <rPh sb="362" eb="364">
      <t>ユウシュウ</t>
    </rPh>
    <rPh sb="364" eb="366">
      <t>スイリョウ</t>
    </rPh>
    <rPh sb="367" eb="369">
      <t>ゾウカ</t>
    </rPh>
    <rPh sb="372" eb="374">
      <t>トリクミ</t>
    </rPh>
    <rPh sb="376" eb="378">
      <t>ケイエイ</t>
    </rPh>
    <rPh sb="378" eb="380">
      <t>カイゼン</t>
    </rPh>
    <rPh sb="381" eb="383">
      <t>ヒツヨウ</t>
    </rPh>
    <rPh sb="390" eb="392">
      <t>ホンチョウ</t>
    </rPh>
    <rPh sb="393" eb="396">
      <t>ゲスイドウ</t>
    </rPh>
    <rPh sb="397" eb="400">
      <t>サイシュウテキ</t>
    </rPh>
    <rPh sb="401" eb="403">
      <t>リュウイキ</t>
    </rPh>
    <rPh sb="403" eb="406">
      <t>ゲスイドウ</t>
    </rPh>
    <rPh sb="407" eb="408">
      <t>ケン</t>
    </rPh>
    <rPh sb="409" eb="411">
      <t>シセツ</t>
    </rPh>
    <rPh sb="413" eb="415">
      <t>セツゾク</t>
    </rPh>
    <rPh sb="420" eb="422">
      <t>ゲスイ</t>
    </rPh>
    <rPh sb="423" eb="425">
      <t>ショリ</t>
    </rPh>
    <rPh sb="426" eb="428">
      <t>リュウイキ</t>
    </rPh>
    <rPh sb="428" eb="431">
      <t>ゲスイドウ</t>
    </rPh>
    <rPh sb="432" eb="435">
      <t>ショリジョウ</t>
    </rPh>
    <rPh sb="436" eb="437">
      <t>オコナ</t>
    </rPh>
    <rPh sb="444" eb="446">
      <t>シセツ</t>
    </rPh>
    <rPh sb="446" eb="449">
      <t>リヨウリツ</t>
    </rPh>
    <rPh sb="456" eb="459">
      <t>スイセンカ</t>
    </rPh>
    <rPh sb="459" eb="460">
      <t>リツ</t>
    </rPh>
    <rPh sb="462" eb="464">
      <t>ルイジ</t>
    </rPh>
    <rPh sb="464" eb="466">
      <t>ダンタイ</t>
    </rPh>
    <rPh sb="467" eb="469">
      <t>ヒカク</t>
    </rPh>
    <rPh sb="471" eb="472">
      <t>ヒク</t>
    </rPh>
    <rPh sb="473" eb="475">
      <t>ジョウタイ</t>
    </rPh>
    <rPh sb="479" eb="481">
      <t>カイゼン</t>
    </rPh>
    <rPh sb="485" eb="487">
      <t>ヒヨウ</t>
    </rPh>
    <rPh sb="487" eb="490">
      <t>タイコウカ</t>
    </rPh>
    <rPh sb="491" eb="492">
      <t>タカ</t>
    </rPh>
    <rPh sb="493" eb="495">
      <t>チイキ</t>
    </rPh>
    <rPh sb="496" eb="499">
      <t>ユウセンテキ</t>
    </rPh>
    <rPh sb="500" eb="502">
      <t>セイビ</t>
    </rPh>
    <rPh sb="507" eb="508">
      <t>サラ</t>
    </rPh>
    <rPh sb="510" eb="512">
      <t>セツゾク</t>
    </rPh>
    <rPh sb="512" eb="514">
      <t>ソクシン</t>
    </rPh>
    <rPh sb="515" eb="516">
      <t>ツト</t>
    </rPh>
    <rPh sb="518" eb="521">
      <t>スイセンカ</t>
    </rPh>
    <rPh sb="521" eb="522">
      <t>リツ</t>
    </rPh>
    <rPh sb="523" eb="525">
      <t>コウジョウ</t>
    </rPh>
    <rPh sb="526" eb="528">
      <t>トリクミ</t>
    </rPh>
    <rPh sb="529" eb="53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</si>
</sst>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5"/>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0.3</c:v>
                </c:pt>
                <c:pt idx="4" formatCode="#,##0.00;&quot;△&quot;#,##0.00;&quot;-&quot;">
                  <c:v>0.09</c:v>
                </c:pt>
              </c:numCache>
            </c:numRef>
          </c:val>
          <c:extLst>
            <c:ext xmlns:c16="http://schemas.microsoft.com/office/drawing/2014/chart" uri="{C3380CC4-5D6E-409C-BE32-E72D297353CC}">
              <c16:uniqueId val="{00000000-C9E7-4A0E-9A6A-BA79C7BEC4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C9E7-4A0E-9A6A-BA79C7BEC4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0</c:v>
                </c:pt>
                <c:pt idx="2">
                  <c:v>0</c:v>
                </c:pt>
                <c:pt idx="3">
                  <c:v>0</c:v>
                </c:pt>
                <c:pt idx="4">
                  <c:v>0</c:v>
                </c:pt>
              </c:numCache>
            </c:numRef>
          </c:val>
          <c:extLst>
            <c:ext xmlns:c16="http://schemas.microsoft.com/office/drawing/2014/chart" uri="{C3380CC4-5D6E-409C-BE32-E72D297353CC}">
              <c16:uniqueId val="{00000000-40F1-4053-9B39-3699CF6638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40F1-4053-9B39-3699CF6638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75.150000000000006</c:v>
                </c:pt>
                <c:pt idx="1">
                  <c:v>76.510000000000005</c:v>
                </c:pt>
                <c:pt idx="2">
                  <c:v>80.06</c:v>
                </c:pt>
                <c:pt idx="3">
                  <c:v>78.12</c:v>
                </c:pt>
                <c:pt idx="4">
                  <c:v>77.25</c:v>
                </c:pt>
              </c:numCache>
            </c:numRef>
          </c:val>
          <c:extLst>
            <c:ext xmlns:c16="http://schemas.microsoft.com/office/drawing/2014/chart" uri="{C3380CC4-5D6E-409C-BE32-E72D297353CC}">
              <c16:uniqueId val="{00000000-C00F-4D5B-8F06-53305F4ABA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C00F-4D5B-8F06-53305F4ABA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108.52</c:v>
                </c:pt>
                <c:pt idx="1">
                  <c:v>110.49</c:v>
                </c:pt>
                <c:pt idx="2">
                  <c:v>101.07</c:v>
                </c:pt>
                <c:pt idx="3">
                  <c:v>106.38</c:v>
                </c:pt>
                <c:pt idx="4">
                  <c:v>106.63</c:v>
                </c:pt>
              </c:numCache>
            </c:numRef>
          </c:val>
          <c:extLst>
            <c:ext xmlns:c16="http://schemas.microsoft.com/office/drawing/2014/chart" uri="{C3380CC4-5D6E-409C-BE32-E72D297353CC}">
              <c16:uniqueId val="{00000000-CDE3-4D22-9BDE-24F9C23D6E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3-4D22-9BDE-24F9C23D6E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2-44CD-9EE0-B44A8CED7E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2-44CD-9EE0-B44A8CED7E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5-4E6C-A23B-B63BF880DA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5-4E6C-A23B-B63BF880DA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6-496E-821C-444C6030DF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6-496E-821C-444C6030DF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CE-4E5D-B933-F3D46DFC68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E-4E5D-B933-F3D46DFC68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7-47A6-BC63-C58294C0B9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3B87-47A6-BC63-C58294C0B9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111.24</c:v>
                </c:pt>
                <c:pt idx="1">
                  <c:v>107.45</c:v>
                </c:pt>
                <c:pt idx="2">
                  <c:v>90.4</c:v>
                </c:pt>
                <c:pt idx="3">
                  <c:v>93.15</c:v>
                </c:pt>
                <c:pt idx="4">
                  <c:v>94.89</c:v>
                </c:pt>
              </c:numCache>
            </c:numRef>
          </c:val>
          <c:extLst>
            <c:ext xmlns:c16="http://schemas.microsoft.com/office/drawing/2014/chart" uri="{C3380CC4-5D6E-409C-BE32-E72D297353CC}">
              <c16:uniqueId val="{00000000-AED8-4E5B-B261-791AB96445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AED8-4E5B-B261-791AB96445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206.11</c:v>
                </c:pt>
                <c:pt idx="1">
                  <c:v>184.04</c:v>
                </c:pt>
                <c:pt idx="2">
                  <c:v>212.58</c:v>
                </c:pt>
                <c:pt idx="3">
                  <c:v>208.58</c:v>
                </c:pt>
                <c:pt idx="4">
                  <c:v>172.09</c:v>
                </c:pt>
              </c:numCache>
            </c:numRef>
          </c:val>
          <c:extLst>
            <c:ext xmlns:c16="http://schemas.microsoft.com/office/drawing/2014/chart" uri="{C3380CC4-5D6E-409C-BE32-E72D297353CC}">
              <c16:uniqueId val="{00000000-6C85-4344-9DDE-BB58A77A4C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6C85-4344-9DDE-BB58A77A4C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60" zoomScaleNormal="60"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大泉町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6</v>
      </c>
      <c r="J7" s="44"/>
      <c r="K7" s="44"/>
      <c r="L7" s="44"/>
      <c r="M7" s="44"/>
      <c r="N7" s="44"/>
      <c r="O7" s="44"/>
      <c r="P7" s="44" t="s">
        <v>2</v>
      </c>
      <c r="Q7" s="44"/>
      <c r="R7" s="44"/>
      <c r="S7" s="44"/>
      <c r="T7" s="44"/>
      <c r="U7" s="44"/>
      <c r="V7" s="44"/>
      <c r="W7" s="44" t="s">
        <v>5</v>
      </c>
      <c r="X7" s="44"/>
      <c r="Y7" s="44"/>
      <c r="Z7" s="44"/>
      <c r="AA7" s="44"/>
      <c r="AB7" s="44"/>
      <c r="AC7" s="44"/>
      <c r="AD7" s="44" t="s">
        <v>13</v>
      </c>
      <c r="AE7" s="44"/>
      <c r="AF7" s="44"/>
      <c r="AG7" s="44"/>
      <c r="AH7" s="44"/>
      <c r="AI7" s="44"/>
      <c r="AJ7" s="44"/>
      <c r="AK7" s="3"/>
      <c r="AL7" s="44" t="s">
        <v>14</v>
      </c>
      <c r="AM7" s="44"/>
      <c r="AN7" s="44"/>
      <c r="AO7" s="44"/>
      <c r="AP7" s="44"/>
      <c r="AQ7" s="44"/>
      <c r="AR7" s="44"/>
      <c r="AS7" s="44"/>
      <c r="AT7" s="44" t="s">
        <v>11</v>
      </c>
      <c r="AU7" s="44"/>
      <c r="AV7" s="44"/>
      <c r="AW7" s="44"/>
      <c r="AX7" s="44"/>
      <c r="AY7" s="44"/>
      <c r="AZ7" s="44"/>
      <c r="BA7" s="44"/>
      <c r="BB7" s="44" t="s">
        <v>8</v>
      </c>
      <c r="BC7" s="44"/>
      <c r="BD7" s="44"/>
      <c r="BE7" s="44"/>
      <c r="BF7" s="44"/>
      <c r="BG7" s="44"/>
      <c r="BH7" s="44"/>
      <c r="BI7" s="44"/>
      <c r="BJ7" s="3"/>
      <c r="BK7" s="3"/>
      <c r="BL7" s="15" t="s">
        <v>16</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41987</v>
      </c>
      <c r="AM8" s="47"/>
      <c r="AN8" s="47"/>
      <c r="AO8" s="47"/>
      <c r="AP8" s="47"/>
      <c r="AQ8" s="47"/>
      <c r="AR8" s="47"/>
      <c r="AS8" s="47"/>
      <c r="AT8" s="48">
        <f>データ!T6</f>
        <v>18.03</v>
      </c>
      <c r="AU8" s="48"/>
      <c r="AV8" s="48"/>
      <c r="AW8" s="48"/>
      <c r="AX8" s="48"/>
      <c r="AY8" s="48"/>
      <c r="AZ8" s="48"/>
      <c r="BA8" s="48"/>
      <c r="BB8" s="48">
        <f>データ!U6</f>
        <v>2328.73</v>
      </c>
      <c r="BC8" s="48"/>
      <c r="BD8" s="48"/>
      <c r="BE8" s="48"/>
      <c r="BF8" s="48"/>
      <c r="BG8" s="48"/>
      <c r="BH8" s="48"/>
      <c r="BI8" s="48"/>
      <c r="BJ8" s="3"/>
      <c r="BK8" s="3"/>
      <c r="BL8" s="49" t="s">
        <v>17</v>
      </c>
      <c r="BM8" s="50"/>
      <c r="BN8" s="17" t="s">
        <v>18</v>
      </c>
      <c r="BO8" s="20"/>
      <c r="BP8" s="20"/>
      <c r="BQ8" s="20"/>
      <c r="BR8" s="20"/>
      <c r="BS8" s="20"/>
      <c r="BT8" s="20"/>
      <c r="BU8" s="20"/>
      <c r="BV8" s="20"/>
      <c r="BW8" s="20"/>
      <c r="BX8" s="20"/>
      <c r="BY8" s="24"/>
    </row>
    <row r="9" spans="1:78" ht="18.75" customHeight="1" x14ac:dyDescent="0.2">
      <c r="A9" s="2"/>
      <c r="B9" s="44" t="s">
        <v>19</v>
      </c>
      <c r="C9" s="44"/>
      <c r="D9" s="44"/>
      <c r="E9" s="44"/>
      <c r="F9" s="44"/>
      <c r="G9" s="44"/>
      <c r="H9" s="44"/>
      <c r="I9" s="44" t="s">
        <v>21</v>
      </c>
      <c r="J9" s="44"/>
      <c r="K9" s="44"/>
      <c r="L9" s="44"/>
      <c r="M9" s="44"/>
      <c r="N9" s="44"/>
      <c r="O9" s="44"/>
      <c r="P9" s="44" t="s">
        <v>23</v>
      </c>
      <c r="Q9" s="44"/>
      <c r="R9" s="44"/>
      <c r="S9" s="44"/>
      <c r="T9" s="44"/>
      <c r="U9" s="44"/>
      <c r="V9" s="44"/>
      <c r="W9" s="44" t="s">
        <v>24</v>
      </c>
      <c r="X9" s="44"/>
      <c r="Y9" s="44"/>
      <c r="Z9" s="44"/>
      <c r="AA9" s="44"/>
      <c r="AB9" s="44"/>
      <c r="AC9" s="44"/>
      <c r="AD9" s="44" t="s">
        <v>25</v>
      </c>
      <c r="AE9" s="44"/>
      <c r="AF9" s="44"/>
      <c r="AG9" s="44"/>
      <c r="AH9" s="44"/>
      <c r="AI9" s="44"/>
      <c r="AJ9" s="44"/>
      <c r="AK9" s="3"/>
      <c r="AL9" s="44" t="s">
        <v>27</v>
      </c>
      <c r="AM9" s="44"/>
      <c r="AN9" s="44"/>
      <c r="AO9" s="44"/>
      <c r="AP9" s="44"/>
      <c r="AQ9" s="44"/>
      <c r="AR9" s="44"/>
      <c r="AS9" s="44"/>
      <c r="AT9" s="44" t="s">
        <v>33</v>
      </c>
      <c r="AU9" s="44"/>
      <c r="AV9" s="44"/>
      <c r="AW9" s="44"/>
      <c r="AX9" s="44"/>
      <c r="AY9" s="44"/>
      <c r="AZ9" s="44"/>
      <c r="BA9" s="44"/>
      <c r="BB9" s="44" t="s">
        <v>35</v>
      </c>
      <c r="BC9" s="44"/>
      <c r="BD9" s="44"/>
      <c r="BE9" s="44"/>
      <c r="BF9" s="44"/>
      <c r="BG9" s="44"/>
      <c r="BH9" s="44"/>
      <c r="BI9" s="44"/>
      <c r="BJ9" s="3"/>
      <c r="BK9" s="3"/>
      <c r="BL9" s="51" t="s">
        <v>38</v>
      </c>
      <c r="BM9" s="52"/>
      <c r="BN9" s="18" t="s">
        <v>10</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25.85</v>
      </c>
      <c r="Q10" s="48"/>
      <c r="R10" s="48"/>
      <c r="S10" s="48"/>
      <c r="T10" s="48"/>
      <c r="U10" s="48"/>
      <c r="V10" s="48"/>
      <c r="W10" s="48">
        <f>データ!Q6</f>
        <v>112.95</v>
      </c>
      <c r="X10" s="48"/>
      <c r="Y10" s="48"/>
      <c r="Z10" s="48"/>
      <c r="AA10" s="48"/>
      <c r="AB10" s="48"/>
      <c r="AC10" s="48"/>
      <c r="AD10" s="47">
        <f>データ!R6</f>
        <v>2376</v>
      </c>
      <c r="AE10" s="47"/>
      <c r="AF10" s="47"/>
      <c r="AG10" s="47"/>
      <c r="AH10" s="47"/>
      <c r="AI10" s="47"/>
      <c r="AJ10" s="47"/>
      <c r="AK10" s="2"/>
      <c r="AL10" s="47">
        <f>データ!V6</f>
        <v>10835</v>
      </c>
      <c r="AM10" s="47"/>
      <c r="AN10" s="47"/>
      <c r="AO10" s="47"/>
      <c r="AP10" s="47"/>
      <c r="AQ10" s="47"/>
      <c r="AR10" s="47"/>
      <c r="AS10" s="47"/>
      <c r="AT10" s="48">
        <f>データ!W6</f>
        <v>2.71</v>
      </c>
      <c r="AU10" s="48"/>
      <c r="AV10" s="48"/>
      <c r="AW10" s="48"/>
      <c r="AX10" s="48"/>
      <c r="AY10" s="48"/>
      <c r="AZ10" s="48"/>
      <c r="BA10" s="48"/>
      <c r="BB10" s="48">
        <f>データ!X6</f>
        <v>3998.15</v>
      </c>
      <c r="BC10" s="48"/>
      <c r="BD10" s="48"/>
      <c r="BE10" s="48"/>
      <c r="BF10" s="48"/>
      <c r="BG10" s="48"/>
      <c r="BH10" s="48"/>
      <c r="BI10" s="48"/>
      <c r="BJ10" s="2"/>
      <c r="BK10" s="2"/>
      <c r="BL10" s="53" t="s">
        <v>15</v>
      </c>
      <c r="BM10" s="54"/>
      <c r="BN10" s="19" t="s">
        <v>40</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12</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22</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30</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105</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45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46</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42</v>
      </c>
    </row>
    <row r="84" spans="1:78" x14ac:dyDescent="0.2">
      <c r="C84" s="2"/>
    </row>
    <row r="85" spans="1:78" hidden="1" x14ac:dyDescent="0.2">
      <c r="B85" s="6" t="s">
        <v>4</v>
      </c>
      <c r="C85" s="6"/>
      <c r="D85" s="6"/>
      <c r="E85" s="6" t="s">
        <v>47</v>
      </c>
      <c r="F85" s="6" t="s">
        <v>29</v>
      </c>
      <c r="G85" s="6" t="s">
        <v>49</v>
      </c>
      <c r="H85" s="6" t="s">
        <v>39</v>
      </c>
      <c r="I85" s="6" t="s">
        <v>51</v>
      </c>
      <c r="J85" s="6" t="s">
        <v>26</v>
      </c>
      <c r="K85" s="6" t="s">
        <v>52</v>
      </c>
      <c r="L85" s="6" t="s">
        <v>53</v>
      </c>
      <c r="M85" s="6" t="s">
        <v>54</v>
      </c>
      <c r="N85" s="6" t="s">
        <v>48</v>
      </c>
      <c r="O85" s="6" t="s">
        <v>28</v>
      </c>
    </row>
    <row r="86" spans="1:78" hidden="1" x14ac:dyDescent="0.2">
      <c r="B86" s="6"/>
      <c r="C86" s="6"/>
      <c r="D86" s="6"/>
      <c r="E86" s="6" t="str">
        <f>データ!AI6</f>
        <v/>
      </c>
      <c r="F86" s="6" t="s">
        <v>57</v>
      </c>
      <c r="G86" s="6" t="s">
        <v>57</v>
      </c>
      <c r="H86" s="6" t="str">
        <f>データ!BP6</f>
        <v>【682.51】</v>
      </c>
      <c r="I86" s="6" t="str">
        <f>データ!CA6</f>
        <v>【100.34】</v>
      </c>
      <c r="J86" s="6" t="str">
        <f>データ!CL6</f>
        <v>【136.15】</v>
      </c>
      <c r="K86" s="6" t="str">
        <f>データ!CW6</f>
        <v>【59.64】</v>
      </c>
      <c r="L86" s="6" t="str">
        <f>データ!DH6</f>
        <v>【95.35】</v>
      </c>
      <c r="M86" s="6" t="s">
        <v>57</v>
      </c>
      <c r="N86" s="6" t="s">
        <v>57</v>
      </c>
      <c r="O86" s="6" t="str">
        <f>データ!EO6</f>
        <v>【0.22】</v>
      </c>
    </row>
  </sheetData>
  <sheetProtection algorithmName="SHA-512" hashValue="hfelL0QHe4VcGqP05yd4Q+f2lMozZ65sor31GpDtBLb5jNQl3zFgz//vsjCglYuS0lVDocTYc7TQFr0FyTWLJQ==" saltValue="VVk4IXxWRUYpz583Vv/Kf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61</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63</v>
      </c>
      <c r="B3" s="30" t="s">
        <v>55</v>
      </c>
      <c r="C3" s="30" t="s">
        <v>44</v>
      </c>
      <c r="D3" s="30" t="s">
        <v>20</v>
      </c>
      <c r="E3" s="30" t="s">
        <v>37</v>
      </c>
      <c r="F3" s="30" t="s">
        <v>50</v>
      </c>
      <c r="G3" s="30" t="s">
        <v>65</v>
      </c>
      <c r="H3" s="78" t="s">
        <v>9</v>
      </c>
      <c r="I3" s="79"/>
      <c r="J3" s="79"/>
      <c r="K3" s="79"/>
      <c r="L3" s="79"/>
      <c r="M3" s="79"/>
      <c r="N3" s="79"/>
      <c r="O3" s="79"/>
      <c r="P3" s="79"/>
      <c r="Q3" s="79"/>
      <c r="R3" s="79"/>
      <c r="S3" s="79"/>
      <c r="T3" s="79"/>
      <c r="U3" s="79"/>
      <c r="V3" s="79"/>
      <c r="W3" s="79"/>
      <c r="X3" s="80"/>
      <c r="Y3" s="76" t="s">
        <v>32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62</v>
      </c>
      <c r="B4" s="31"/>
      <c r="C4" s="31"/>
      <c r="D4" s="31"/>
      <c r="E4" s="31"/>
      <c r="F4" s="31"/>
      <c r="G4" s="31"/>
      <c r="H4" s="81"/>
      <c r="I4" s="82"/>
      <c r="J4" s="82"/>
      <c r="K4" s="82"/>
      <c r="L4" s="82"/>
      <c r="M4" s="82"/>
      <c r="N4" s="82"/>
      <c r="O4" s="82"/>
      <c r="P4" s="82"/>
      <c r="Q4" s="82"/>
      <c r="R4" s="82"/>
      <c r="S4" s="82"/>
      <c r="T4" s="82"/>
      <c r="U4" s="82"/>
      <c r="V4" s="82"/>
      <c r="W4" s="82"/>
      <c r="X4" s="83"/>
      <c r="Y4" s="77" t="s">
        <v>64</v>
      </c>
      <c r="Z4" s="77"/>
      <c r="AA4" s="77"/>
      <c r="AB4" s="77"/>
      <c r="AC4" s="77"/>
      <c r="AD4" s="77"/>
      <c r="AE4" s="77"/>
      <c r="AF4" s="77"/>
      <c r="AG4" s="77"/>
      <c r="AH4" s="77"/>
      <c r="AI4" s="77"/>
      <c r="AJ4" s="77" t="s">
        <v>36</v>
      </c>
      <c r="AK4" s="77"/>
      <c r="AL4" s="77"/>
      <c r="AM4" s="77"/>
      <c r="AN4" s="77"/>
      <c r="AO4" s="77"/>
      <c r="AP4" s="77"/>
      <c r="AQ4" s="77"/>
      <c r="AR4" s="77"/>
      <c r="AS4" s="77"/>
      <c r="AT4" s="77"/>
      <c r="AU4" s="77" t="s">
        <v>0</v>
      </c>
      <c r="AV4" s="77"/>
      <c r="AW4" s="77"/>
      <c r="AX4" s="77"/>
      <c r="AY4" s="77"/>
      <c r="AZ4" s="77"/>
      <c r="BA4" s="77"/>
      <c r="BB4" s="77"/>
      <c r="BC4" s="77"/>
      <c r="BD4" s="77"/>
      <c r="BE4" s="77"/>
      <c r="BF4" s="77" t="s">
        <v>66</v>
      </c>
      <c r="BG4" s="77"/>
      <c r="BH4" s="77"/>
      <c r="BI4" s="77"/>
      <c r="BJ4" s="77"/>
      <c r="BK4" s="77"/>
      <c r="BL4" s="77"/>
      <c r="BM4" s="77"/>
      <c r="BN4" s="77"/>
      <c r="BO4" s="77"/>
      <c r="BP4" s="77"/>
      <c r="BQ4" s="77" t="s">
        <v>60</v>
      </c>
      <c r="BR4" s="77"/>
      <c r="BS4" s="77"/>
      <c r="BT4" s="77"/>
      <c r="BU4" s="77"/>
      <c r="BV4" s="77"/>
      <c r="BW4" s="77"/>
      <c r="BX4" s="77"/>
      <c r="BY4" s="77"/>
      <c r="BZ4" s="77"/>
      <c r="CA4" s="77"/>
      <c r="CB4" s="77" t="s">
        <v>67</v>
      </c>
      <c r="CC4" s="77"/>
      <c r="CD4" s="77"/>
      <c r="CE4" s="77"/>
      <c r="CF4" s="77"/>
      <c r="CG4" s="77"/>
      <c r="CH4" s="77"/>
      <c r="CI4" s="77"/>
      <c r="CJ4" s="77"/>
      <c r="CK4" s="77"/>
      <c r="CL4" s="77"/>
      <c r="CM4" s="77" t="s">
        <v>68</v>
      </c>
      <c r="CN4" s="77"/>
      <c r="CO4" s="77"/>
      <c r="CP4" s="77"/>
      <c r="CQ4" s="77"/>
      <c r="CR4" s="77"/>
      <c r="CS4" s="77"/>
      <c r="CT4" s="77"/>
      <c r="CU4" s="77"/>
      <c r="CV4" s="77"/>
      <c r="CW4" s="77"/>
      <c r="CX4" s="77" t="s">
        <v>31</v>
      </c>
      <c r="CY4" s="77"/>
      <c r="CZ4" s="77"/>
      <c r="DA4" s="77"/>
      <c r="DB4" s="77"/>
      <c r="DC4" s="77"/>
      <c r="DD4" s="77"/>
      <c r="DE4" s="77"/>
      <c r="DF4" s="77"/>
      <c r="DG4" s="77"/>
      <c r="DH4" s="77"/>
      <c r="DI4" s="77" t="s">
        <v>41</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x14ac:dyDescent="0.2">
      <c r="A5" s="28" t="s">
        <v>71</v>
      </c>
      <c r="B5" s="32"/>
      <c r="C5" s="32"/>
      <c r="D5" s="32"/>
      <c r="E5" s="32"/>
      <c r="F5" s="32"/>
      <c r="G5" s="32"/>
      <c r="H5" s="37" t="s">
        <v>72</v>
      </c>
      <c r="I5" s="37" t="s">
        <v>73</v>
      </c>
      <c r="J5" s="37" t="s">
        <v>74</v>
      </c>
      <c r="K5" s="37" t="s">
        <v>75</v>
      </c>
      <c r="L5" s="37" t="s">
        <v>76</v>
      </c>
      <c r="M5" s="37" t="s">
        <v>13</v>
      </c>
      <c r="N5" s="37" t="s">
        <v>77</v>
      </c>
      <c r="O5" s="37" t="s">
        <v>78</v>
      </c>
      <c r="P5" s="37" t="s">
        <v>79</v>
      </c>
      <c r="Q5" s="37" t="s">
        <v>80</v>
      </c>
      <c r="R5" s="37" t="s">
        <v>81</v>
      </c>
      <c r="S5" s="37" t="s">
        <v>58</v>
      </c>
      <c r="T5" s="37" t="s">
        <v>82</v>
      </c>
      <c r="U5" s="37" t="s">
        <v>83</v>
      </c>
      <c r="V5" s="37" t="s">
        <v>84</v>
      </c>
      <c r="W5" s="37" t="s">
        <v>85</v>
      </c>
      <c r="X5" s="37" t="s">
        <v>86</v>
      </c>
      <c r="Y5" s="37" t="s">
        <v>34</v>
      </c>
      <c r="Z5" s="37" t="s">
        <v>87</v>
      </c>
      <c r="AA5" s="37" t="s">
        <v>88</v>
      </c>
      <c r="AB5" s="37" t="s">
        <v>89</v>
      </c>
      <c r="AC5" s="37" t="s">
        <v>90</v>
      </c>
      <c r="AD5" s="37" t="s">
        <v>91</v>
      </c>
      <c r="AE5" s="37" t="s">
        <v>92</v>
      </c>
      <c r="AF5" s="37" t="s">
        <v>93</v>
      </c>
      <c r="AG5" s="37" t="s">
        <v>94</v>
      </c>
      <c r="AH5" s="37" t="s">
        <v>95</v>
      </c>
      <c r="AI5" s="37" t="s">
        <v>4</v>
      </c>
      <c r="AJ5" s="37" t="s">
        <v>34</v>
      </c>
      <c r="AK5" s="37" t="s">
        <v>87</v>
      </c>
      <c r="AL5" s="37" t="s">
        <v>88</v>
      </c>
      <c r="AM5" s="37" t="s">
        <v>89</v>
      </c>
      <c r="AN5" s="37" t="s">
        <v>90</v>
      </c>
      <c r="AO5" s="37" t="s">
        <v>91</v>
      </c>
      <c r="AP5" s="37" t="s">
        <v>92</v>
      </c>
      <c r="AQ5" s="37" t="s">
        <v>93</v>
      </c>
      <c r="AR5" s="37" t="s">
        <v>94</v>
      </c>
      <c r="AS5" s="37" t="s">
        <v>95</v>
      </c>
      <c r="AT5" s="37" t="s">
        <v>96</v>
      </c>
      <c r="AU5" s="37" t="s">
        <v>34</v>
      </c>
      <c r="AV5" s="37" t="s">
        <v>87</v>
      </c>
      <c r="AW5" s="37" t="s">
        <v>88</v>
      </c>
      <c r="AX5" s="37" t="s">
        <v>89</v>
      </c>
      <c r="AY5" s="37" t="s">
        <v>90</v>
      </c>
      <c r="AZ5" s="37" t="s">
        <v>91</v>
      </c>
      <c r="BA5" s="37" t="s">
        <v>92</v>
      </c>
      <c r="BB5" s="37" t="s">
        <v>93</v>
      </c>
      <c r="BC5" s="37" t="s">
        <v>94</v>
      </c>
      <c r="BD5" s="37" t="s">
        <v>95</v>
      </c>
      <c r="BE5" s="37" t="s">
        <v>96</v>
      </c>
      <c r="BF5" s="37" t="s">
        <v>34</v>
      </c>
      <c r="BG5" s="37" t="s">
        <v>87</v>
      </c>
      <c r="BH5" s="37" t="s">
        <v>88</v>
      </c>
      <c r="BI5" s="37" t="s">
        <v>89</v>
      </c>
      <c r="BJ5" s="37" t="s">
        <v>90</v>
      </c>
      <c r="BK5" s="37" t="s">
        <v>91</v>
      </c>
      <c r="BL5" s="37" t="s">
        <v>92</v>
      </c>
      <c r="BM5" s="37" t="s">
        <v>93</v>
      </c>
      <c r="BN5" s="37" t="s">
        <v>94</v>
      </c>
      <c r="BO5" s="37" t="s">
        <v>95</v>
      </c>
      <c r="BP5" s="37" t="s">
        <v>96</v>
      </c>
      <c r="BQ5" s="37" t="s">
        <v>34</v>
      </c>
      <c r="BR5" s="37" t="s">
        <v>87</v>
      </c>
      <c r="BS5" s="37" t="s">
        <v>88</v>
      </c>
      <c r="BT5" s="37" t="s">
        <v>89</v>
      </c>
      <c r="BU5" s="37" t="s">
        <v>90</v>
      </c>
      <c r="BV5" s="37" t="s">
        <v>91</v>
      </c>
      <c r="BW5" s="37" t="s">
        <v>92</v>
      </c>
      <c r="BX5" s="37" t="s">
        <v>93</v>
      </c>
      <c r="BY5" s="37" t="s">
        <v>94</v>
      </c>
      <c r="BZ5" s="37" t="s">
        <v>95</v>
      </c>
      <c r="CA5" s="37" t="s">
        <v>96</v>
      </c>
      <c r="CB5" s="37" t="s">
        <v>34</v>
      </c>
      <c r="CC5" s="37" t="s">
        <v>87</v>
      </c>
      <c r="CD5" s="37" t="s">
        <v>88</v>
      </c>
      <c r="CE5" s="37" t="s">
        <v>89</v>
      </c>
      <c r="CF5" s="37" t="s">
        <v>90</v>
      </c>
      <c r="CG5" s="37" t="s">
        <v>91</v>
      </c>
      <c r="CH5" s="37" t="s">
        <v>92</v>
      </c>
      <c r="CI5" s="37" t="s">
        <v>93</v>
      </c>
      <c r="CJ5" s="37" t="s">
        <v>94</v>
      </c>
      <c r="CK5" s="37" t="s">
        <v>95</v>
      </c>
      <c r="CL5" s="37" t="s">
        <v>96</v>
      </c>
      <c r="CM5" s="37" t="s">
        <v>34</v>
      </c>
      <c r="CN5" s="37" t="s">
        <v>87</v>
      </c>
      <c r="CO5" s="37" t="s">
        <v>88</v>
      </c>
      <c r="CP5" s="37" t="s">
        <v>89</v>
      </c>
      <c r="CQ5" s="37" t="s">
        <v>90</v>
      </c>
      <c r="CR5" s="37" t="s">
        <v>91</v>
      </c>
      <c r="CS5" s="37" t="s">
        <v>92</v>
      </c>
      <c r="CT5" s="37" t="s">
        <v>93</v>
      </c>
      <c r="CU5" s="37" t="s">
        <v>94</v>
      </c>
      <c r="CV5" s="37" t="s">
        <v>95</v>
      </c>
      <c r="CW5" s="37" t="s">
        <v>96</v>
      </c>
      <c r="CX5" s="37" t="s">
        <v>34</v>
      </c>
      <c r="CY5" s="37" t="s">
        <v>87</v>
      </c>
      <c r="CZ5" s="37" t="s">
        <v>88</v>
      </c>
      <c r="DA5" s="37" t="s">
        <v>89</v>
      </c>
      <c r="DB5" s="37" t="s">
        <v>90</v>
      </c>
      <c r="DC5" s="37" t="s">
        <v>91</v>
      </c>
      <c r="DD5" s="37" t="s">
        <v>92</v>
      </c>
      <c r="DE5" s="37" t="s">
        <v>93</v>
      </c>
      <c r="DF5" s="37" t="s">
        <v>94</v>
      </c>
      <c r="DG5" s="37" t="s">
        <v>95</v>
      </c>
      <c r="DH5" s="37" t="s">
        <v>96</v>
      </c>
      <c r="DI5" s="37" t="s">
        <v>34</v>
      </c>
      <c r="DJ5" s="37" t="s">
        <v>87</v>
      </c>
      <c r="DK5" s="37" t="s">
        <v>88</v>
      </c>
      <c r="DL5" s="37" t="s">
        <v>89</v>
      </c>
      <c r="DM5" s="37" t="s">
        <v>90</v>
      </c>
      <c r="DN5" s="37" t="s">
        <v>91</v>
      </c>
      <c r="DO5" s="37" t="s">
        <v>92</v>
      </c>
      <c r="DP5" s="37" t="s">
        <v>93</v>
      </c>
      <c r="DQ5" s="37" t="s">
        <v>94</v>
      </c>
      <c r="DR5" s="37" t="s">
        <v>95</v>
      </c>
      <c r="DS5" s="37" t="s">
        <v>96</v>
      </c>
      <c r="DT5" s="37" t="s">
        <v>34</v>
      </c>
      <c r="DU5" s="37" t="s">
        <v>87</v>
      </c>
      <c r="DV5" s="37" t="s">
        <v>88</v>
      </c>
      <c r="DW5" s="37" t="s">
        <v>89</v>
      </c>
      <c r="DX5" s="37" t="s">
        <v>90</v>
      </c>
      <c r="DY5" s="37" t="s">
        <v>91</v>
      </c>
      <c r="DZ5" s="37" t="s">
        <v>92</v>
      </c>
      <c r="EA5" s="37" t="s">
        <v>93</v>
      </c>
      <c r="EB5" s="37" t="s">
        <v>94</v>
      </c>
      <c r="EC5" s="37" t="s">
        <v>95</v>
      </c>
      <c r="ED5" s="37" t="s">
        <v>96</v>
      </c>
      <c r="EE5" s="37" t="s">
        <v>34</v>
      </c>
      <c r="EF5" s="37" t="s">
        <v>87</v>
      </c>
      <c r="EG5" s="37" t="s">
        <v>88</v>
      </c>
      <c r="EH5" s="37" t="s">
        <v>89</v>
      </c>
      <c r="EI5" s="37" t="s">
        <v>90</v>
      </c>
      <c r="EJ5" s="37" t="s">
        <v>91</v>
      </c>
      <c r="EK5" s="37" t="s">
        <v>92</v>
      </c>
      <c r="EL5" s="37" t="s">
        <v>93</v>
      </c>
      <c r="EM5" s="37" t="s">
        <v>94</v>
      </c>
      <c r="EN5" s="37" t="s">
        <v>95</v>
      </c>
      <c r="EO5" s="37" t="s">
        <v>96</v>
      </c>
    </row>
    <row r="6" spans="1:145" s="27" customFormat="1" x14ac:dyDescent="0.2">
      <c r="A6" s="28" t="s">
        <v>97</v>
      </c>
      <c r="B6" s="33">
        <f t="shared" ref="B6:X6" si="1">B7</f>
        <v>2019</v>
      </c>
      <c r="C6" s="33">
        <f t="shared" si="1"/>
        <v>105244</v>
      </c>
      <c r="D6" s="33">
        <f t="shared" si="1"/>
        <v>47</v>
      </c>
      <c r="E6" s="33">
        <f t="shared" si="1"/>
        <v>17</v>
      </c>
      <c r="F6" s="33">
        <f t="shared" si="1"/>
        <v>1</v>
      </c>
      <c r="G6" s="33">
        <f t="shared" si="1"/>
        <v>0</v>
      </c>
      <c r="H6" s="33" t="str">
        <f t="shared" si="1"/>
        <v>群馬県　大泉町</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25.85</v>
      </c>
      <c r="Q6" s="38">
        <f t="shared" si="1"/>
        <v>112.95</v>
      </c>
      <c r="R6" s="38">
        <f t="shared" si="1"/>
        <v>2376</v>
      </c>
      <c r="S6" s="38">
        <f t="shared" si="1"/>
        <v>41987</v>
      </c>
      <c r="T6" s="38">
        <f t="shared" si="1"/>
        <v>18.03</v>
      </c>
      <c r="U6" s="38">
        <f t="shared" si="1"/>
        <v>2328.73</v>
      </c>
      <c r="V6" s="38">
        <f t="shared" si="1"/>
        <v>10835</v>
      </c>
      <c r="W6" s="38">
        <f t="shared" si="1"/>
        <v>2.71</v>
      </c>
      <c r="X6" s="38">
        <f t="shared" si="1"/>
        <v>3998.15</v>
      </c>
      <c r="Y6" s="42">
        <f t="shared" ref="Y6:AH6" si="2">IF(Y7="",NA(),Y7)</f>
        <v>108.52</v>
      </c>
      <c r="Z6" s="42">
        <f t="shared" si="2"/>
        <v>110.49</v>
      </c>
      <c r="AA6" s="42">
        <f t="shared" si="2"/>
        <v>101.07</v>
      </c>
      <c r="AB6" s="42">
        <f t="shared" si="2"/>
        <v>106.38</v>
      </c>
      <c r="AC6" s="42">
        <f t="shared" si="2"/>
        <v>106.63</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1118.56</v>
      </c>
      <c r="BL6" s="42">
        <f t="shared" si="5"/>
        <v>1111.31</v>
      </c>
      <c r="BM6" s="42">
        <f t="shared" si="5"/>
        <v>966.33</v>
      </c>
      <c r="BN6" s="42">
        <f t="shared" si="5"/>
        <v>958.81</v>
      </c>
      <c r="BO6" s="42">
        <f t="shared" si="5"/>
        <v>1001.3</v>
      </c>
      <c r="BP6" s="38" t="str">
        <f>IF(BP7="","",IF(BP7="-","【-】","【"&amp;SUBSTITUTE(TEXT(BP7,"#,##0.00"),"-","△")&amp;"】"))</f>
        <v>【682.51】</v>
      </c>
      <c r="BQ6" s="42">
        <f t="shared" ref="BQ6:BZ6" si="6">IF(BQ7="",NA(),BQ7)</f>
        <v>111.24</v>
      </c>
      <c r="BR6" s="42">
        <f t="shared" si="6"/>
        <v>107.45</v>
      </c>
      <c r="BS6" s="42">
        <f t="shared" si="6"/>
        <v>90.4</v>
      </c>
      <c r="BT6" s="42">
        <f t="shared" si="6"/>
        <v>93.15</v>
      </c>
      <c r="BU6" s="42">
        <f t="shared" si="6"/>
        <v>94.89</v>
      </c>
      <c r="BV6" s="42">
        <f t="shared" si="6"/>
        <v>72.33</v>
      </c>
      <c r="BW6" s="42">
        <f t="shared" si="6"/>
        <v>75.540000000000006</v>
      </c>
      <c r="BX6" s="42">
        <f t="shared" si="6"/>
        <v>81.739999999999995</v>
      </c>
      <c r="BY6" s="42">
        <f t="shared" si="6"/>
        <v>82.88</v>
      </c>
      <c r="BZ6" s="42">
        <f t="shared" si="6"/>
        <v>81.88</v>
      </c>
      <c r="CA6" s="38" t="str">
        <f>IF(CA7="","",IF(CA7="-","【-】","【"&amp;SUBSTITUTE(TEXT(CA7,"#,##0.00"),"-","△")&amp;"】"))</f>
        <v>【100.34】</v>
      </c>
      <c r="CB6" s="42">
        <f t="shared" ref="CB6:CK6" si="7">IF(CB7="",NA(),CB7)</f>
        <v>206.11</v>
      </c>
      <c r="CC6" s="42">
        <f t="shared" si="7"/>
        <v>184.04</v>
      </c>
      <c r="CD6" s="42">
        <f t="shared" si="7"/>
        <v>212.58</v>
      </c>
      <c r="CE6" s="42">
        <f t="shared" si="7"/>
        <v>208.58</v>
      </c>
      <c r="CF6" s="42">
        <f t="shared" si="7"/>
        <v>172.09</v>
      </c>
      <c r="CG6" s="42">
        <f t="shared" si="7"/>
        <v>215.28</v>
      </c>
      <c r="CH6" s="42">
        <f t="shared" si="7"/>
        <v>207.96</v>
      </c>
      <c r="CI6" s="42">
        <f t="shared" si="7"/>
        <v>194.31</v>
      </c>
      <c r="CJ6" s="42">
        <f t="shared" si="7"/>
        <v>190.99</v>
      </c>
      <c r="CK6" s="42">
        <f t="shared" si="7"/>
        <v>187.55</v>
      </c>
      <c r="CL6" s="38" t="str">
        <f>IF(CL7="","",IF(CL7="-","【-】","【"&amp;SUBSTITUTE(TEXT(CL7,"#,##0.00"),"-","△")&amp;"】"))</f>
        <v>【136.15】</v>
      </c>
      <c r="CM6" s="38">
        <f t="shared" ref="CM6:CV6" si="8">IF(CM7="",NA(),CM7)</f>
        <v>0</v>
      </c>
      <c r="CN6" s="42" t="str">
        <f t="shared" si="8"/>
        <v>-</v>
      </c>
      <c r="CO6" s="42" t="str">
        <f t="shared" si="8"/>
        <v>-</v>
      </c>
      <c r="CP6" s="42" t="str">
        <f t="shared" si="8"/>
        <v>-</v>
      </c>
      <c r="CQ6" s="42" t="str">
        <f t="shared" si="8"/>
        <v>-</v>
      </c>
      <c r="CR6" s="42">
        <f t="shared" si="8"/>
        <v>54.67</v>
      </c>
      <c r="CS6" s="42">
        <f t="shared" si="8"/>
        <v>53.51</v>
      </c>
      <c r="CT6" s="42">
        <f t="shared" si="8"/>
        <v>53.5</v>
      </c>
      <c r="CU6" s="42">
        <f t="shared" si="8"/>
        <v>52.58</v>
      </c>
      <c r="CV6" s="42">
        <f t="shared" si="8"/>
        <v>50.94</v>
      </c>
      <c r="CW6" s="38" t="str">
        <f>IF(CW7="","",IF(CW7="-","【-】","【"&amp;SUBSTITUTE(TEXT(CW7,"#,##0.00"),"-","△")&amp;"】"))</f>
        <v>【59.64】</v>
      </c>
      <c r="CX6" s="42">
        <f t="shared" ref="CX6:DG6" si="9">IF(CX7="",NA(),CX7)</f>
        <v>75.150000000000006</v>
      </c>
      <c r="CY6" s="42">
        <f t="shared" si="9"/>
        <v>76.510000000000005</v>
      </c>
      <c r="CZ6" s="42">
        <f t="shared" si="9"/>
        <v>80.06</v>
      </c>
      <c r="DA6" s="42">
        <f t="shared" si="9"/>
        <v>78.12</v>
      </c>
      <c r="DB6" s="42">
        <f t="shared" si="9"/>
        <v>77.25</v>
      </c>
      <c r="DC6" s="42">
        <f t="shared" si="9"/>
        <v>83.8</v>
      </c>
      <c r="DD6" s="42">
        <f t="shared" si="9"/>
        <v>83.91</v>
      </c>
      <c r="DE6" s="42">
        <f t="shared" si="9"/>
        <v>83.51</v>
      </c>
      <c r="DF6" s="42">
        <f t="shared" si="9"/>
        <v>83.02</v>
      </c>
      <c r="DG6" s="42">
        <f t="shared" si="9"/>
        <v>82.55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42">
        <f t="shared" si="12"/>
        <v>0.3</v>
      </c>
      <c r="EI6" s="42">
        <f t="shared" si="12"/>
        <v>0.09</v>
      </c>
      <c r="EJ6" s="42">
        <f t="shared" si="12"/>
        <v>0.11</v>
      </c>
      <c r="EK6" s="42">
        <f t="shared" si="12"/>
        <v>0.15</v>
      </c>
      <c r="EL6" s="42">
        <f t="shared" si="12"/>
        <v>0.16</v>
      </c>
      <c r="EM6" s="42">
        <f t="shared" si="12"/>
        <v>0.13</v>
      </c>
      <c r="EN6" s="42">
        <f t="shared" si="12"/>
        <v>0.15</v>
      </c>
      <c r="EO6" s="38" t="str">
        <f>IF(EO7="","",IF(EO7="-","【-】","【"&amp;SUBSTITUTE(TEXT(EO7,"#,##0.00"),"-","△")&amp;"】"))</f>
        <v>【0.22】</v>
      </c>
    </row>
    <row r="7" spans="1:145" s="27" customFormat="1" x14ac:dyDescent="0.2">
      <c r="A7" s="28"/>
      <c r="B7" s="34">
        <v>2019</v>
      </c>
      <c r="C7" s="34">
        <v>105244</v>
      </c>
      <c r="D7" s="34">
        <v>47</v>
      </c>
      <c r="E7" s="34">
        <v>17</v>
      </c>
      <c r="F7" s="34">
        <v>1</v>
      </c>
      <c r="G7" s="34">
        <v>0</v>
      </c>
      <c r="H7" s="34" t="s">
        <v>98</v>
      </c>
      <c r="I7" s="34" t="s">
        <v>99</v>
      </c>
      <c r="J7" s="34" t="s">
        <v>100</v>
      </c>
      <c r="K7" s="34" t="s">
        <v>101</v>
      </c>
      <c r="L7" s="34" t="s">
        <v>102</v>
      </c>
      <c r="M7" s="34" t="s">
        <v>103</v>
      </c>
      <c r="N7" s="39" t="s">
        <v>57</v>
      </c>
      <c r="O7" s="39" t="s">
        <v>104</v>
      </c>
      <c r="P7" s="39">
        <v>25.85</v>
      </c>
      <c r="Q7" s="39">
        <v>112.95</v>
      </c>
      <c r="R7" s="39">
        <v>2376</v>
      </c>
      <c r="S7" s="39">
        <v>41987</v>
      </c>
      <c r="T7" s="39">
        <v>18.03</v>
      </c>
      <c r="U7" s="39">
        <v>2328.73</v>
      </c>
      <c r="V7" s="39">
        <v>10835</v>
      </c>
      <c r="W7" s="39">
        <v>2.71</v>
      </c>
      <c r="X7" s="39">
        <v>3998.15</v>
      </c>
      <c r="Y7" s="39">
        <v>108.52</v>
      </c>
      <c r="Z7" s="39">
        <v>110.49</v>
      </c>
      <c r="AA7" s="39">
        <v>101.07</v>
      </c>
      <c r="AB7" s="39">
        <v>106.38</v>
      </c>
      <c r="AC7" s="39">
        <v>106.63</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1118.56</v>
      </c>
      <c r="BL7" s="39">
        <v>1111.31</v>
      </c>
      <c r="BM7" s="39">
        <v>966.33</v>
      </c>
      <c r="BN7" s="39">
        <v>958.81</v>
      </c>
      <c r="BO7" s="39">
        <v>1001.3</v>
      </c>
      <c r="BP7" s="39">
        <v>682.51</v>
      </c>
      <c r="BQ7" s="39">
        <v>111.24</v>
      </c>
      <c r="BR7" s="39">
        <v>107.45</v>
      </c>
      <c r="BS7" s="39">
        <v>90.4</v>
      </c>
      <c r="BT7" s="39">
        <v>93.15</v>
      </c>
      <c r="BU7" s="39">
        <v>94.89</v>
      </c>
      <c r="BV7" s="39">
        <v>72.33</v>
      </c>
      <c r="BW7" s="39">
        <v>75.540000000000006</v>
      </c>
      <c r="BX7" s="39">
        <v>81.739999999999995</v>
      </c>
      <c r="BY7" s="39">
        <v>82.88</v>
      </c>
      <c r="BZ7" s="39">
        <v>81.88</v>
      </c>
      <c r="CA7" s="39">
        <v>100.34</v>
      </c>
      <c r="CB7" s="39">
        <v>206.11</v>
      </c>
      <c r="CC7" s="39">
        <v>184.04</v>
      </c>
      <c r="CD7" s="39">
        <v>212.58</v>
      </c>
      <c r="CE7" s="39">
        <v>208.58</v>
      </c>
      <c r="CF7" s="39">
        <v>172.09</v>
      </c>
      <c r="CG7" s="39">
        <v>215.28</v>
      </c>
      <c r="CH7" s="39">
        <v>207.96</v>
      </c>
      <c r="CI7" s="39">
        <v>194.31</v>
      </c>
      <c r="CJ7" s="39">
        <v>190.99</v>
      </c>
      <c r="CK7" s="39">
        <v>187.55</v>
      </c>
      <c r="CL7" s="39">
        <v>136.15</v>
      </c>
      <c r="CM7" s="39">
        <v>0</v>
      </c>
      <c r="CN7" s="39" t="s">
        <v>57</v>
      </c>
      <c r="CO7" s="39" t="s">
        <v>57</v>
      </c>
      <c r="CP7" s="39" t="s">
        <v>57</v>
      </c>
      <c r="CQ7" s="39" t="s">
        <v>57</v>
      </c>
      <c r="CR7" s="39">
        <v>54.67</v>
      </c>
      <c r="CS7" s="39">
        <v>53.51</v>
      </c>
      <c r="CT7" s="39">
        <v>53.5</v>
      </c>
      <c r="CU7" s="39">
        <v>52.58</v>
      </c>
      <c r="CV7" s="39">
        <v>50.94</v>
      </c>
      <c r="CW7" s="39">
        <v>59.64</v>
      </c>
      <c r="CX7" s="39">
        <v>75.150000000000006</v>
      </c>
      <c r="CY7" s="39">
        <v>76.510000000000005</v>
      </c>
      <c r="CZ7" s="39">
        <v>80.06</v>
      </c>
      <c r="DA7" s="39">
        <v>78.12</v>
      </c>
      <c r="DB7" s="39">
        <v>77.25</v>
      </c>
      <c r="DC7" s="39">
        <v>83.8</v>
      </c>
      <c r="DD7" s="39">
        <v>83.91</v>
      </c>
      <c r="DE7" s="39">
        <v>83.51</v>
      </c>
      <c r="DF7" s="39">
        <v>83.02</v>
      </c>
      <c r="DG7" s="39">
        <v>82.55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0.3</v>
      </c>
      <c r="EI7" s="39">
        <v>0.09</v>
      </c>
      <c r="EJ7" s="39">
        <v>0.11</v>
      </c>
      <c r="EK7" s="39">
        <v>0.15</v>
      </c>
      <c r="EL7" s="39">
        <v>0.16</v>
      </c>
      <c r="EM7" s="39">
        <v>0.13</v>
      </c>
      <c r="EN7" s="39">
        <v>0.15</v>
      </c>
      <c r="EO7" s="39">
        <v>0.22</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106</v>
      </c>
      <c r="C9" s="29" t="s">
        <v>107</v>
      </c>
      <c r="D9" s="29" t="s">
        <v>108</v>
      </c>
      <c r="E9" s="29" t="s">
        <v>109</v>
      </c>
      <c r="F9" s="29" t="s">
        <v>110</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55</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56</v>
      </c>
    </row>
    <row r="12" spans="1:145" x14ac:dyDescent="0.2">
      <c r="B12">
        <v>1</v>
      </c>
      <c r="C12">
        <v>1</v>
      </c>
      <c r="D12">
        <v>1</v>
      </c>
      <c r="E12">
        <v>1</v>
      </c>
      <c r="F12">
        <v>1</v>
      </c>
      <c r="G12" t="s">
        <v>111</v>
      </c>
    </row>
    <row r="13" spans="1:145" x14ac:dyDescent="0.2">
      <c r="B13" t="s">
        <v>112</v>
      </c>
      <c r="C13" t="s">
        <v>112</v>
      </c>
      <c r="D13" t="s">
        <v>112</v>
      </c>
      <c r="E13" t="s">
        <v>112</v>
      </c>
      <c r="F13" t="s">
        <v>7</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2020-12-04T02:44:34Z</dcterms:created>
  <dcterms:modified xsi:type="dcterms:W3CDTF">2021-02-16T02:05:48Z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2021-02-03T05:41:39Z</vt:filetime>
  </property>
</Properties>
</file>