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32○明和町\"/>
    </mc:Choice>
  </mc:AlternateContent>
  <xr:revisionPtr revIDLastSave="0" documentId="13_ncr:1_{AF76F8C0-C635-49D6-993C-8C6BD667873B}" xr6:coauthVersionLast="36" xr6:coauthVersionMax="36" xr10:uidLastSave="{00000000-0000-0000-0000-000000000000}"/>
  <workbookProtection workbookAlgorithmName="SHA-512" workbookHashValue="QoyyY3/y09ZoGrJabXrZRrHFGOKQ0cgddSixoxydTcinP2oXT9ahSUiIHIcoRq9zA5T2U3lWW9bQcRWteXA/Vg==" workbookSaltValue="HyWWHcEIiUZJihu0jUHjGw==" workbookSpinCount="100000" lockStructure="1"/>
  <bookViews>
    <workbookView xWindow="0" yWindow="0" windowWidth="16780" windowHeight="5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I10" i="4"/>
  <c r="B10" i="4"/>
  <c r="AT8" i="4"/>
  <c r="AL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<sst xmlns="http://schemas.openxmlformats.org/spreadsheetml/2006/main" count="236" uniqueCount="121">
  <si>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</si>
  <si>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</si>
  <si>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</si>
  <si>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</si>
  <si>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</si>
  <si>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</si>
  <si>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</si>
  <si>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</si>
  <si>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</si>
  <si>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</si>
  <si>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</si>
  <si>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</si>
  <si>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</si>
  <si>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</si>
  <si>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</si>
  <si>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</si>
  <si>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</si>
  <si>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</si>
  <si>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</si>
  <si>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</si>
  <si>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</si>
  <si>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</si>
  <si>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</si>
  <si>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</si>
  <si>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</si>
  <si>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</si>
  <si>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</si>
  <si>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</si>
  <si>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</si>
  <si>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</si>
  <si>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</si>
  <si>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</si>
  <si>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</si>
  <si>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</si>
  <si>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</si>
  <si>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</si>
  <si>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</si>
  <si>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</si>
  <si>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</si>
  <si>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</si>
  <si>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</si>
  <si>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</si>
  <si>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</si>
  <si>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</si>
  <si>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</si>
  <si>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</si>
  <si>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</si>
  <si>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</si>
  <si>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</si>
  <si>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</si>
  <si>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</si>
  <si>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</si>
  <si>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</si>
  <si>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</si>
  <si>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</si>
  <si>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</si>
  <si>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</si>
  <si>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</si>
  <si>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</si>
  <si>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</si>
  <si>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</si>
  <si>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</si>
  <si>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</si>
  <si>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</si>
  <si>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</si>
  <si>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</si>
  <si>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</si>
  <si>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</si>
  <si>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</si>
  <si>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</si>
  <si>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</si>
  <si>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</si>
  <si>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</si>
  <si>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</si>
  <si>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</si>
  <si>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</si>
  <si>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</si>
  <si>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</si>
  <si>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</si>
  <si>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</si>
  <si>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</si>
  <si>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</si>
  <si>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</si>
  <si>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</si>
  <si>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</si>
  <si>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</si>
  <si>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</si>
  <si>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</si>
  <si>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</si>
  <si>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</si>
  <si>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</si>
  <si>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</si>
  <si>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</si>
  <si>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</si>
  <si>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</si>
  <si>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</si>
  <si>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</si>
  <si>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</si>
  <si>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明和町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</si>
  <si>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</si>
  <si>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</si>
  <si>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</si>
  <si>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</si>
  <si>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</si>
  <si>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</si>
  <si>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</si>
  <si>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</si>
  <si>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</si>
  <si>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</si>
  <si>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</si>
  <si>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</si>
  <si>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</si>
  <si>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</si>
  <si>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</si>
  <si>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</si>
  <si>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</si>
  <si>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</si>
  <si>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</si>
  <si>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【収益的収支比率】
地方債償還費が増加していく中、料金収入等も増加傾向に有るため、H24年度を除き毎年度100%以上で賄えていることから、健全な黒字運営が出来ていると言えます。
【企業債残高対事業規模比率】
料金収入に対する企業債残高を示す数値で、H30年度以外は平均値に比べ低い数値で推移しています。
【経費回収率】
下水道使用料金収入で回収すべき経費であり、H25年度以降は、全ての経費を100%下水道使用料で賄えています。
【汚水処理原価】
有収水量1ｍ3あたりの汚水処理に要した費用であり、類似団体と比較すると、低く推移しているため、下水の処理を効率的に行いながら事業が行えていると言えます。
【施設利用率】
施設・設備が1日に対応可能な処理能力に対する、1日平均処理水量の割合であり、H30、R1年度は全国平均を下回っているものの、管渠の新設に伴い利用率・接続率が増え稼働率が増加し続けており、施設の利用状況が適正規模に近づき過大なスペックは無くなってきていることを示しています。
【水洗化率】
昨年度よりもわずかに水洗化率が低下しており、供用開始区域内人口の増加幅が大きいことが要因である。今後も供用開始区域内の未接続者へ下水道の接続促進を行い、水洗化率の向上に努めていく。</t>
    <rPh sb="1" eb="4">
      <t>シュウエキテキ</t>
    </rPh>
    <rPh sb="4" eb="6">
      <t>シュウシ</t>
    </rPh>
    <rPh sb="6" eb="8">
      <t>ヒリツ</t>
    </rPh>
    <rPh sb="10" eb="13">
      <t>チホウサイ</t>
    </rPh>
    <rPh sb="13" eb="15">
      <t>ショウカン</t>
    </rPh>
    <rPh sb="15" eb="16">
      <t>ヒ</t>
    </rPh>
    <rPh sb="17" eb="19">
      <t>ゾウカ</t>
    </rPh>
    <rPh sb="23" eb="24">
      <t>ナカ</t>
    </rPh>
    <rPh sb="25" eb="27">
      <t>リョウキン</t>
    </rPh>
    <rPh sb="27" eb="29">
      <t>シュウニュウ</t>
    </rPh>
    <rPh sb="29" eb="30">
      <t>トウ</t>
    </rPh>
    <rPh sb="31" eb="33">
      <t>ゾウカ</t>
    </rPh>
    <rPh sb="33" eb="35">
      <t>ケイコウ</t>
    </rPh>
    <rPh sb="36" eb="37">
      <t>ア</t>
    </rPh>
    <rPh sb="44" eb="46">
      <t>ネンド</t>
    </rPh>
    <rPh sb="47" eb="48">
      <t>ノゾ</t>
    </rPh>
    <rPh sb="49" eb="52">
      <t>マイネンド</t>
    </rPh>
    <rPh sb="56" eb="58">
      <t>イジョウ</t>
    </rPh>
    <rPh sb="59" eb="60">
      <t>マカナ</t>
    </rPh>
    <rPh sb="69" eb="71">
      <t>ケンゼン</t>
    </rPh>
    <rPh sb="72" eb="74">
      <t>クロジ</t>
    </rPh>
    <rPh sb="74" eb="76">
      <t>ウンエイ</t>
    </rPh>
    <rPh sb="77" eb="79">
      <t>デキ</t>
    </rPh>
    <rPh sb="83" eb="84">
      <t>イ</t>
    </rPh>
    <rPh sb="90" eb="92">
      <t>キギョウ</t>
    </rPh>
    <rPh sb="92" eb="93">
      <t>サイ</t>
    </rPh>
    <rPh sb="93" eb="95">
      <t>ザンダカ</t>
    </rPh>
    <rPh sb="95" eb="96">
      <t>タイ</t>
    </rPh>
    <rPh sb="96" eb="98">
      <t>ジギョウ</t>
    </rPh>
    <rPh sb="98" eb="100">
      <t>キボ</t>
    </rPh>
    <rPh sb="100" eb="102">
      <t>ヒリツ</t>
    </rPh>
    <rPh sb="104" eb="106">
      <t>リョウキン</t>
    </rPh>
    <rPh sb="106" eb="108">
      <t>シュウニュウ</t>
    </rPh>
    <rPh sb="109" eb="110">
      <t>タイ</t>
    </rPh>
    <rPh sb="112" eb="114">
      <t>キギョウ</t>
    </rPh>
    <rPh sb="114" eb="115">
      <t>サイ</t>
    </rPh>
    <rPh sb="115" eb="117">
      <t>ザンダカ</t>
    </rPh>
    <rPh sb="118" eb="119">
      <t>シメ</t>
    </rPh>
    <rPh sb="120" eb="122">
      <t>スウチ</t>
    </rPh>
    <rPh sb="127" eb="129">
      <t>ネンド</t>
    </rPh>
    <rPh sb="129" eb="131">
      <t>イガイ</t>
    </rPh>
    <rPh sb="132" eb="135">
      <t>ヘイキンチ</t>
    </rPh>
    <rPh sb="136" eb="137">
      <t>クラ</t>
    </rPh>
    <rPh sb="138" eb="139">
      <t>ヒク</t>
    </rPh>
    <rPh sb="140" eb="142">
      <t>スウチ</t>
    </rPh>
    <rPh sb="143" eb="145">
      <t>スイイ</t>
    </rPh>
    <rPh sb="153" eb="155">
      <t>ケイヒ</t>
    </rPh>
    <rPh sb="155" eb="157">
      <t>カイシュウ</t>
    </rPh>
    <rPh sb="157" eb="158">
      <t>リツ</t>
    </rPh>
    <rPh sb="160" eb="163">
      <t>ゲスイドウ</t>
    </rPh>
    <rPh sb="163" eb="165">
      <t>シヨウ</t>
    </rPh>
    <rPh sb="165" eb="167">
      <t>リョウキン</t>
    </rPh>
    <rPh sb="167" eb="169">
      <t>シュウニュウ</t>
    </rPh>
    <rPh sb="170" eb="172">
      <t>カイシュウ</t>
    </rPh>
    <rPh sb="175" eb="177">
      <t>ケイヒ</t>
    </rPh>
    <rPh sb="184" eb="186">
      <t>ネンド</t>
    </rPh>
    <rPh sb="186" eb="188">
      <t>イコウ</t>
    </rPh>
    <rPh sb="190" eb="191">
      <t>スベ</t>
    </rPh>
    <rPh sb="193" eb="195">
      <t>ケイヒ</t>
    </rPh>
    <rPh sb="200" eb="203">
      <t>ゲスイドウ</t>
    </rPh>
    <rPh sb="203" eb="206">
      <t>シヨウリョウ</t>
    </rPh>
    <rPh sb="207" eb="208">
      <t>マカナ</t>
    </rPh>
    <rPh sb="216" eb="218">
      <t>オスイ</t>
    </rPh>
    <rPh sb="218" eb="220">
      <t>ショリ</t>
    </rPh>
    <rPh sb="220" eb="222">
      <t>ゲンカ</t>
    </rPh>
    <rPh sb="224" eb="226">
      <t>ユウシュウ</t>
    </rPh>
    <rPh sb="226" eb="228">
      <t>スイリョウ</t>
    </rPh>
    <rPh sb="235" eb="237">
      <t>オスイ</t>
    </rPh>
    <rPh sb="237" eb="239">
      <t>ショリ</t>
    </rPh>
    <rPh sb="240" eb="241">
      <t>ヨウ</t>
    </rPh>
    <rPh sb="243" eb="245">
      <t>ヒヨウ</t>
    </rPh>
    <rPh sb="249" eb="251">
      <t>ルイジ</t>
    </rPh>
    <rPh sb="251" eb="253">
      <t>ダンタイ</t>
    </rPh>
    <rPh sb="254" eb="256">
      <t>ヒカク</t>
    </rPh>
    <rPh sb="260" eb="261">
      <t>ヒク</t>
    </rPh>
    <rPh sb="262" eb="264">
      <t>スイイ</t>
    </rPh>
    <rPh sb="271" eb="273">
      <t>ゲスイ</t>
    </rPh>
    <rPh sb="274" eb="276">
      <t>ショリ</t>
    </rPh>
    <rPh sb="277" eb="280">
      <t>コウリツテキ</t>
    </rPh>
    <rPh sb="281" eb="282">
      <t>オコナ</t>
    </rPh>
    <rPh sb="286" eb="288">
      <t>ジギョウ</t>
    </rPh>
    <rPh sb="289" eb="290">
      <t>オコナ</t>
    </rPh>
    <rPh sb="295" eb="296">
      <t>イ</t>
    </rPh>
    <rPh sb="302" eb="304">
      <t>シセツ</t>
    </rPh>
    <rPh sb="304" eb="307">
      <t>リヨウリツ</t>
    </rPh>
    <rPh sb="309" eb="311">
      <t>シセツ</t>
    </rPh>
    <rPh sb="312" eb="314">
      <t>セツビ</t>
    </rPh>
    <rPh sb="316" eb="317">
      <t>ニチ</t>
    </rPh>
    <rPh sb="318" eb="320">
      <t>タイオウ</t>
    </rPh>
    <rPh sb="320" eb="322">
      <t>カノウ</t>
    </rPh>
    <rPh sb="323" eb="325">
      <t>ショリ</t>
    </rPh>
    <rPh sb="325" eb="327">
      <t>ノウリョク</t>
    </rPh>
    <rPh sb="328" eb="329">
      <t>タイ</t>
    </rPh>
    <rPh sb="333" eb="334">
      <t>ヒ</t>
    </rPh>
    <rPh sb="334" eb="336">
      <t>ヘイキン</t>
    </rPh>
    <rPh sb="336" eb="338">
      <t>ショリ</t>
    </rPh>
    <rPh sb="338" eb="340">
      <t>スイリョウ</t>
    </rPh>
    <rPh sb="341" eb="343">
      <t>ワリアイ</t>
    </rPh>
    <rPh sb="353" eb="355">
      <t>ネンド</t>
    </rPh>
    <rPh sb="356" eb="358">
      <t>ゼンコク</t>
    </rPh>
    <rPh sb="358" eb="360">
      <t>ヘイキン</t>
    </rPh>
    <rPh sb="361" eb="363">
      <t>シタマワ</t>
    </rPh>
    <rPh sb="371" eb="373">
      <t>カンキョ</t>
    </rPh>
    <rPh sb="374" eb="376">
      <t>シンセツ</t>
    </rPh>
    <rPh sb="377" eb="378">
      <t>トモナ</t>
    </rPh>
    <rPh sb="379" eb="382">
      <t>リヨウリツ</t>
    </rPh>
    <rPh sb="383" eb="385">
      <t>セツゾク</t>
    </rPh>
    <rPh sb="385" eb="386">
      <t>リツ</t>
    </rPh>
    <rPh sb="387" eb="388">
      <t>フ</t>
    </rPh>
    <rPh sb="389" eb="391">
      <t>カドウ</t>
    </rPh>
    <rPh sb="391" eb="392">
      <t>リツ</t>
    </rPh>
    <rPh sb="393" eb="395">
      <t>ゾウカ</t>
    </rPh>
    <rPh sb="396" eb="397">
      <t>ツヅ</t>
    </rPh>
    <rPh sb="402" eb="404">
      <t>シセツ</t>
    </rPh>
    <rPh sb="405" eb="407">
      <t>リヨウ</t>
    </rPh>
    <rPh sb="407" eb="409">
      <t>ジョウキョウ</t>
    </rPh>
    <rPh sb="410" eb="412">
      <t>テキセイ</t>
    </rPh>
    <rPh sb="412" eb="414">
      <t>キボ</t>
    </rPh>
    <rPh sb="415" eb="416">
      <t>チカ</t>
    </rPh>
    <rPh sb="418" eb="420">
      <t>カダイ</t>
    </rPh>
    <rPh sb="426" eb="427">
      <t>ナ</t>
    </rPh>
    <rPh sb="438" eb="439">
      <t>シメ</t>
    </rPh>
    <rPh sb="447" eb="450">
      <t>スイセンカ</t>
    </rPh>
    <rPh sb="450" eb="451">
      <t>リツ</t>
    </rPh>
    <rPh sb="453" eb="456">
      <t>サクネンド</t>
    </rPh>
    <rPh sb="463" eb="466">
      <t>スイセンカ</t>
    </rPh>
    <rPh sb="466" eb="467">
      <t>リツ</t>
    </rPh>
    <rPh sb="468" eb="470">
      <t>テイカ</t>
    </rPh>
    <rPh sb="475" eb="477">
      <t>キョウヨウ</t>
    </rPh>
    <rPh sb="477" eb="479">
      <t>カイシ</t>
    </rPh>
    <rPh sb="479" eb="482">
      <t>クイキナイ</t>
    </rPh>
    <rPh sb="482" eb="484">
      <t>ジンコウ</t>
    </rPh>
    <rPh sb="485" eb="487">
      <t>ゾウカ</t>
    </rPh>
    <rPh sb="487" eb="488">
      <t>ハバ</t>
    </rPh>
    <rPh sb="489" eb="490">
      <t>オオ</t>
    </rPh>
    <rPh sb="495" eb="497">
      <t>ヨウイン</t>
    </rPh>
    <rPh sb="501" eb="503">
      <t>コンゴ</t>
    </rPh>
    <rPh sb="504" eb="506">
      <t>キョウヨウ</t>
    </rPh>
    <rPh sb="506" eb="508">
      <t>カイシ</t>
    </rPh>
    <rPh sb="508" eb="511">
      <t>クイキナイ</t>
    </rPh>
    <rPh sb="512" eb="515">
      <t>ミセツゾク</t>
    </rPh>
    <rPh sb="515" eb="516">
      <t>シャ</t>
    </rPh>
    <rPh sb="517" eb="520">
      <t>ゲスイドウ</t>
    </rPh>
    <rPh sb="521" eb="523">
      <t>セツゾク</t>
    </rPh>
    <rPh sb="523" eb="525">
      <t>ソクシン</t>
    </rPh>
    <rPh sb="526" eb="527">
      <t>オコナ</t>
    </rPh>
    <rPh sb="529" eb="532">
      <t>スイセンカ</t>
    </rPh>
    <rPh sb="532" eb="533">
      <t>リツ</t>
    </rPh>
    <rPh sb="534" eb="536">
      <t>コウジョウ</t>
    </rPh>
    <rPh sb="537" eb="538">
      <t>ツト</t>
    </rPh>
    <phoneticPr fontId="4"/>
  </si>
  <si>
    <t>【管渠改善率】
管渠延長に対する当該年度に更新した管渠延長の割合を示しており、管渠の更新ペースや状況を表します。管渠の新設工事を精力的に行っており、類似団体の平均値と比較しても突出した高い数値となっています。
【管渠・処理場の状況】
管渠については、H16年に供用開始し、年数が経過していないため、老朽化している管渠はありません。処理場については、経年劣化により機械の故障が多くなりつつあり、早期のメンテナンスや部品交換等を実施し、最小の修繕費で維持管理できるよう努めます。</t>
    <rPh sb="1" eb="3">
      <t>カンキョ</t>
    </rPh>
    <rPh sb="3" eb="5">
      <t>カイゼン</t>
    </rPh>
    <rPh sb="5" eb="6">
      <t>リツ</t>
    </rPh>
    <rPh sb="8" eb="10">
      <t>カンキョ</t>
    </rPh>
    <rPh sb="10" eb="12">
      <t>エンチョウ</t>
    </rPh>
    <rPh sb="13" eb="14">
      <t>タイ</t>
    </rPh>
    <rPh sb="16" eb="18">
      <t>トウガイ</t>
    </rPh>
    <rPh sb="18" eb="20">
      <t>ネンド</t>
    </rPh>
    <rPh sb="21" eb="23">
      <t>コウシン</t>
    </rPh>
    <rPh sb="25" eb="27">
      <t>カンキョ</t>
    </rPh>
    <rPh sb="27" eb="29">
      <t>エンチョウ</t>
    </rPh>
    <rPh sb="30" eb="32">
      <t>ワリアイ</t>
    </rPh>
    <rPh sb="33" eb="34">
      <t>シメ</t>
    </rPh>
    <rPh sb="39" eb="41">
      <t>カンキョ</t>
    </rPh>
    <rPh sb="42" eb="44">
      <t>コウシン</t>
    </rPh>
    <rPh sb="48" eb="50">
      <t>ジョウキョウ</t>
    </rPh>
    <rPh sb="51" eb="52">
      <t>アラワ</t>
    </rPh>
    <rPh sb="56" eb="58">
      <t>カンキョ</t>
    </rPh>
    <rPh sb="59" eb="61">
      <t>シンセツ</t>
    </rPh>
    <rPh sb="61" eb="63">
      <t>コウジ</t>
    </rPh>
    <rPh sb="64" eb="67">
      <t>セイリョクテキ</t>
    </rPh>
    <rPh sb="68" eb="69">
      <t>オコナ</t>
    </rPh>
    <rPh sb="74" eb="76">
      <t>ルイジ</t>
    </rPh>
    <rPh sb="76" eb="78">
      <t>ダンタイ</t>
    </rPh>
    <rPh sb="79" eb="82">
      <t>ヘイキンチ</t>
    </rPh>
    <rPh sb="83" eb="85">
      <t>ヒカク</t>
    </rPh>
    <rPh sb="88" eb="90">
      <t>トッシュツ</t>
    </rPh>
    <rPh sb="92" eb="93">
      <t>タカ</t>
    </rPh>
    <rPh sb="94" eb="96">
      <t>スウチ</t>
    </rPh>
    <rPh sb="106" eb="108">
      <t>カンキョ</t>
    </rPh>
    <rPh sb="109" eb="112">
      <t>ショリジョウ</t>
    </rPh>
    <rPh sb="113" eb="115">
      <t>ジョウキョウ</t>
    </rPh>
    <rPh sb="117" eb="119">
      <t>カンキョ</t>
    </rPh>
    <rPh sb="128" eb="129">
      <t>ネン</t>
    </rPh>
    <rPh sb="130" eb="132">
      <t>キョウヨウ</t>
    </rPh>
    <rPh sb="132" eb="134">
      <t>カイシ</t>
    </rPh>
    <rPh sb="136" eb="138">
      <t>ネンスウ</t>
    </rPh>
    <rPh sb="139" eb="141">
      <t>ケイカ</t>
    </rPh>
    <rPh sb="149" eb="152">
      <t>ロウキュウカ</t>
    </rPh>
    <rPh sb="156" eb="158">
      <t>カンキョ</t>
    </rPh>
    <rPh sb="165" eb="168">
      <t>ショリジョウ</t>
    </rPh>
    <rPh sb="174" eb="176">
      <t>ケイネン</t>
    </rPh>
    <rPh sb="176" eb="178">
      <t>レッカ</t>
    </rPh>
    <rPh sb="181" eb="183">
      <t>キカイ</t>
    </rPh>
    <rPh sb="184" eb="186">
      <t>コショウ</t>
    </rPh>
    <rPh sb="187" eb="188">
      <t>オオ</t>
    </rPh>
    <rPh sb="196" eb="198">
      <t>ソウキ</t>
    </rPh>
    <rPh sb="206" eb="208">
      <t>ブヒン</t>
    </rPh>
    <rPh sb="208" eb="210">
      <t>コウカン</t>
    </rPh>
    <rPh sb="210" eb="211">
      <t>トウ</t>
    </rPh>
    <rPh sb="212" eb="214">
      <t>ジッシ</t>
    </rPh>
    <rPh sb="216" eb="218">
      <t>サイショウ</t>
    </rPh>
    <rPh sb="219" eb="222">
      <t>シュウゼンヒ</t>
    </rPh>
    <rPh sb="223" eb="225">
      <t>イジ</t>
    </rPh>
    <rPh sb="225" eb="227">
      <t>カンリ</t>
    </rPh>
    <rPh sb="232" eb="233">
      <t>ツト</t>
    </rPh>
    <phoneticPr fontId="4"/>
  </si>
  <si>
    <t>【経営状況】
今後も地方債償還、総費用共に増大していく状況にありますが、現時点におきましては料金収入や一般会計繰入金で賄うことが出来ており、経営状態は健全であると言えます。
【歳出】
経年劣化による処理場の費用増大が懸念されますが、点検・メンテナンスを早期に行い、深刻な故障等を未然に防ぐことで、修繕費を抑えていけるよう努力する必要があります。
【歳入】
管渠の更新とともに水洗化人口が増加していくため、料金収入は増加する見込みです。</t>
    <rPh sb="1" eb="3">
      <t>ケイエイ</t>
    </rPh>
    <rPh sb="3" eb="5">
      <t>ジョウキョウ</t>
    </rPh>
    <rPh sb="7" eb="9">
      <t>コンゴ</t>
    </rPh>
    <rPh sb="10" eb="13">
      <t>チホウサイ</t>
    </rPh>
    <rPh sb="13" eb="15">
      <t>ショウカン</t>
    </rPh>
    <rPh sb="16" eb="19">
      <t>ソウヒヨウ</t>
    </rPh>
    <rPh sb="19" eb="20">
      <t>トモ</t>
    </rPh>
    <rPh sb="21" eb="23">
      <t>ゾウダイ</t>
    </rPh>
    <rPh sb="27" eb="29">
      <t>ジョウキョウ</t>
    </rPh>
    <rPh sb="36" eb="39">
      <t>ゲンジテン</t>
    </rPh>
    <rPh sb="46" eb="48">
      <t>リョウキン</t>
    </rPh>
    <rPh sb="48" eb="50">
      <t>シュウニュウ</t>
    </rPh>
    <rPh sb="51" eb="53">
      <t>イッパン</t>
    </rPh>
    <rPh sb="53" eb="55">
      <t>カイケイ</t>
    </rPh>
    <rPh sb="55" eb="57">
      <t>クリイレ</t>
    </rPh>
    <rPh sb="57" eb="58">
      <t>キン</t>
    </rPh>
    <rPh sb="59" eb="60">
      <t>マカナ</t>
    </rPh>
    <rPh sb="64" eb="66">
      <t>デキ</t>
    </rPh>
    <rPh sb="70" eb="72">
      <t>ケイエイ</t>
    </rPh>
    <rPh sb="72" eb="74">
      <t>ジョウタイ</t>
    </rPh>
    <rPh sb="75" eb="77">
      <t>ケンゼン</t>
    </rPh>
    <rPh sb="81" eb="82">
      <t>イ</t>
    </rPh>
    <rPh sb="88" eb="90">
      <t>サイシュツ</t>
    </rPh>
    <rPh sb="92" eb="94">
      <t>ケイネン</t>
    </rPh>
    <rPh sb="94" eb="96">
      <t>レッカ</t>
    </rPh>
    <rPh sb="99" eb="102">
      <t>ショリジョウ</t>
    </rPh>
    <rPh sb="103" eb="105">
      <t>ヒヨウ</t>
    </rPh>
    <rPh sb="105" eb="107">
      <t>ゾウダイ</t>
    </rPh>
    <rPh sb="108" eb="110">
      <t>ケネン</t>
    </rPh>
    <rPh sb="116" eb="118">
      <t>テンケン</t>
    </rPh>
    <rPh sb="126" eb="128">
      <t>ソウキ</t>
    </rPh>
    <rPh sb="129" eb="130">
      <t>オコナ</t>
    </rPh>
    <rPh sb="132" eb="134">
      <t>シンコク</t>
    </rPh>
    <rPh sb="135" eb="137">
      <t>コショウ</t>
    </rPh>
    <rPh sb="137" eb="138">
      <t>トウ</t>
    </rPh>
    <rPh sb="139" eb="141">
      <t>ミゼン</t>
    </rPh>
    <rPh sb="142" eb="143">
      <t>フセ</t>
    </rPh>
    <rPh sb="148" eb="151">
      <t>シュウゼンヒ</t>
    </rPh>
    <rPh sb="152" eb="153">
      <t>オサ</t>
    </rPh>
    <rPh sb="160" eb="162">
      <t>ドリョク</t>
    </rPh>
    <rPh sb="164" eb="166">
      <t>ヒツヨウ</t>
    </rPh>
    <rPh sb="174" eb="176">
      <t>サイニュウ</t>
    </rPh>
    <rPh sb="178" eb="180">
      <t>カンキョ</t>
    </rPh>
    <rPh sb="181" eb="183">
      <t>コウシン</t>
    </rPh>
    <rPh sb="187" eb="190">
      <t>スイセンカ</t>
    </rPh>
    <rPh sb="190" eb="192">
      <t>ジンコウ</t>
    </rPh>
    <rPh sb="193" eb="195">
      <t>ゾウカ</t>
    </rPh>
    <rPh sb="202" eb="204">
      <t>リョウキン</t>
    </rPh>
    <rPh sb="204" eb="206">
      <t>シュウニュウ</t>
    </rPh>
    <rPh sb="207" eb="209">
      <t>ゾウカ</t>
    </rPh>
    <rPh sb="211" eb="21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</si>
</sst>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2.37</c:v>
                </c:pt>
                <c:pt idx="1">
                  <c:v>1.64</c:v>
                </c:pt>
                <c:pt idx="2">
                  <c:v>1.27</c:v>
                </c:pt>
                <c:pt idx="3">
                  <c:v>1.82</c:v>
                </c:pt>
                <c:pt idx="4">
                  <c:v>0.89</c:v>
                </c:pt>
              </c:numCache>
            </c:numRef>
          </c:val>
          <c:extLst>
            <c:ext xmlns:c16="http://schemas.microsoft.com/office/drawing/2014/chart" uri="{C3380CC4-5D6E-409C-BE32-E72D297353CC}">
              <c16:uniqueId val="{00000000-05B7-4E86-9D01-C4784570FDE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0.15</c:v>
                </c:pt>
              </c:numCache>
            </c:numRef>
          </c:val>
          <c:smooth val="0"/>
          <c:extLst>
            <c:ext xmlns:c16="http://schemas.microsoft.com/office/drawing/2014/chart" uri="{C3380CC4-5D6E-409C-BE32-E72D297353CC}">
              <c16:uniqueId val="{00000001-05B7-4E86-9D01-C4784570FDE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40.83</c:v>
                </c:pt>
                <c:pt idx="1">
                  <c:v>42.92</c:v>
                </c:pt>
                <c:pt idx="2">
                  <c:v>44.29</c:v>
                </c:pt>
                <c:pt idx="3">
                  <c:v>44.46</c:v>
                </c:pt>
                <c:pt idx="4">
                  <c:v>46.17</c:v>
                </c:pt>
              </c:numCache>
            </c:numRef>
          </c:val>
          <c:extLst>
            <c:ext xmlns:c16="http://schemas.microsoft.com/office/drawing/2014/chart" uri="{C3380CC4-5D6E-409C-BE32-E72D297353CC}">
              <c16:uniqueId val="{00000000-C2B7-4045-9EC7-5E3821DEE3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50.94</c:v>
                </c:pt>
              </c:numCache>
            </c:numRef>
          </c:val>
          <c:smooth val="0"/>
          <c:extLst>
            <c:ext xmlns:c16="http://schemas.microsoft.com/office/drawing/2014/chart" uri="{C3380CC4-5D6E-409C-BE32-E72D297353CC}">
              <c16:uniqueId val="{00000001-C2B7-4045-9EC7-5E3821DEE3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70.930000000000007</c:v>
                </c:pt>
                <c:pt idx="1">
                  <c:v>72.489999999999995</c:v>
                </c:pt>
                <c:pt idx="2">
                  <c:v>72.55</c:v>
                </c:pt>
                <c:pt idx="3">
                  <c:v>73.91</c:v>
                </c:pt>
                <c:pt idx="4">
                  <c:v>73.28</c:v>
                </c:pt>
              </c:numCache>
            </c:numRef>
          </c:val>
          <c:extLst>
            <c:ext xmlns:c16="http://schemas.microsoft.com/office/drawing/2014/chart" uri="{C3380CC4-5D6E-409C-BE32-E72D297353CC}">
              <c16:uniqueId val="{00000000-CE9F-474B-9386-FA584730BF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82.55</c:v>
                </c:pt>
              </c:numCache>
            </c:numRef>
          </c:val>
          <c:smooth val="0"/>
          <c:extLst>
            <c:ext xmlns:c16="http://schemas.microsoft.com/office/drawing/2014/chart" uri="{C3380CC4-5D6E-409C-BE32-E72D297353CC}">
              <c16:uniqueId val="{00000001-CE9F-474B-9386-FA584730BF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100.11</c:v>
                </c:pt>
                <c:pt idx="2">
                  <c:v>100.1</c:v>
                </c:pt>
                <c:pt idx="3">
                  <c:v>100.14</c:v>
                </c:pt>
                <c:pt idx="4">
                  <c:v>100.13</c:v>
                </c:pt>
              </c:numCache>
            </c:numRef>
          </c:val>
          <c:extLst>
            <c:ext xmlns:c16="http://schemas.microsoft.com/office/drawing/2014/chart" uri="{C3380CC4-5D6E-409C-BE32-E72D297353CC}">
              <c16:uniqueId val="{00000000-6885-4611-8325-51768D941B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85-4611-8325-51768D941B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57-4FB9-A3A8-AC4515E6AD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57-4FB9-A3A8-AC4515E6AD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E8-4F36-A9D3-A30384BE29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E8-4F36-A9D3-A30384BE29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05-4A6F-91AA-65CA2627AE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05-4A6F-91AA-65CA2627AE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72-4C76-BFED-8E4550C83E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72-4C76-BFED-8E4550C83E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774.45</c:v>
                </c:pt>
                <c:pt idx="1">
                  <c:v>679.21</c:v>
                </c:pt>
                <c:pt idx="2">
                  <c:v>734.69</c:v>
                </c:pt>
                <c:pt idx="3">
                  <c:v>785.3</c:v>
                </c:pt>
                <c:pt idx="4">
                  <c:v>665.58</c:v>
                </c:pt>
              </c:numCache>
            </c:numRef>
          </c:val>
          <c:extLst>
            <c:ext xmlns:c16="http://schemas.microsoft.com/office/drawing/2014/chart" uri="{C3380CC4-5D6E-409C-BE32-E72D297353CC}">
              <c16:uniqueId val="{00000000-0E85-49F2-960D-AF9A891832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1001.3</c:v>
                </c:pt>
              </c:numCache>
            </c:numRef>
          </c:val>
          <c:smooth val="0"/>
          <c:extLst>
            <c:ext xmlns:c16="http://schemas.microsoft.com/office/drawing/2014/chart" uri="{C3380CC4-5D6E-409C-BE32-E72D297353CC}">
              <c16:uniqueId val="{00000001-0E85-49F2-960D-AF9A891832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2D7-4E30-9252-47923BF3392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81.88</c:v>
                </c:pt>
              </c:numCache>
            </c:numRef>
          </c:val>
          <c:smooth val="0"/>
          <c:extLst>
            <c:ext xmlns:c16="http://schemas.microsoft.com/office/drawing/2014/chart" uri="{C3380CC4-5D6E-409C-BE32-E72D297353CC}">
              <c16:uniqueId val="{00000001-22D7-4E30-9252-47923BF3392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169.74</c:v>
                </c:pt>
                <c:pt idx="1">
                  <c:v>172.3</c:v>
                </c:pt>
                <c:pt idx="2">
                  <c:v>171.41</c:v>
                </c:pt>
                <c:pt idx="3">
                  <c:v>171.53</c:v>
                </c:pt>
                <c:pt idx="4">
                  <c:v>172.32</c:v>
                </c:pt>
              </c:numCache>
            </c:numRef>
          </c:val>
          <c:extLst>
            <c:ext xmlns:c16="http://schemas.microsoft.com/office/drawing/2014/chart" uri="{C3380CC4-5D6E-409C-BE32-E72D297353CC}">
              <c16:uniqueId val="{00000000-6183-44DD-9A8E-D56AD0B9C0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187.55</c:v>
                </c:pt>
              </c:numCache>
            </c:numRef>
          </c:val>
          <c:smooth val="0"/>
          <c:extLst>
            <c:ext xmlns:c16="http://schemas.microsoft.com/office/drawing/2014/chart" uri="{C3380CC4-5D6E-409C-BE32-E72D297353CC}">
              <c16:uniqueId val="{00000001-6183-44DD-9A8E-D56AD0B9C0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明和町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11269</v>
      </c>
      <c r="AM8" s="51"/>
      <c r="AN8" s="51"/>
      <c r="AO8" s="51"/>
      <c r="AP8" s="51"/>
      <c r="AQ8" s="51"/>
      <c r="AR8" s="51"/>
      <c r="AS8" s="51"/>
      <c r="AT8" s="46">
        <f>データ!T6</f>
        <v>19.64</v>
      </c>
      <c r="AU8" s="46"/>
      <c r="AV8" s="46"/>
      <c r="AW8" s="46"/>
      <c r="AX8" s="46"/>
      <c r="AY8" s="46"/>
      <c r="AZ8" s="46"/>
      <c r="BA8" s="46"/>
      <c r="BB8" s="46">
        <f>データ!U6</f>
        <v>573.78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55.01</v>
      </c>
      <c r="Q10" s="46"/>
      <c r="R10" s="46"/>
      <c r="S10" s="46"/>
      <c r="T10" s="46"/>
      <c r="U10" s="46"/>
      <c r="V10" s="46"/>
      <c r="W10" s="46">
        <f>データ!Q6</f>
        <v>100</v>
      </c>
      <c r="X10" s="46"/>
      <c r="Y10" s="46"/>
      <c r="Z10" s="46"/>
      <c r="AA10" s="46"/>
      <c r="AB10" s="46"/>
      <c r="AC10" s="46"/>
      <c r="AD10" s="51">
        <f>データ!R6</f>
        <v>3024</v>
      </c>
      <c r="AE10" s="51"/>
      <c r="AF10" s="51"/>
      <c r="AG10" s="51"/>
      <c r="AH10" s="51"/>
      <c r="AI10" s="51"/>
      <c r="AJ10" s="51"/>
      <c r="AK10" s="2"/>
      <c r="AL10" s="51">
        <f>データ!V6</f>
        <v>6175</v>
      </c>
      <c r="AM10" s="51"/>
      <c r="AN10" s="51"/>
      <c r="AO10" s="51"/>
      <c r="AP10" s="51"/>
      <c r="AQ10" s="51"/>
      <c r="AR10" s="51"/>
      <c r="AS10" s="51"/>
      <c r="AT10" s="46">
        <f>データ!W6</f>
        <v>2.12</v>
      </c>
      <c r="AU10" s="46"/>
      <c r="AV10" s="46"/>
      <c r="AW10" s="46"/>
      <c r="AX10" s="46"/>
      <c r="AY10" s="46"/>
      <c r="AZ10" s="46"/>
      <c r="BA10" s="46"/>
      <c r="BB10" s="46">
        <f>データ!X6</f>
        <v>2912.74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5d61WR3Z54jNctPNNvvc9vBIG3nk8yoeQImwKNz4TCqpo1GbQNfNGwhzu6Ky3f4FYLJ8azDl3vjr8W2PtHXsZw==" saltValue="Wa2dSDKWJzSSkrPCHkLd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105228</v>
      </c>
      <c r="D6" s="33">
        <f t="shared" si="3"/>
        <v>47</v>
      </c>
      <c r="E6" s="33">
        <f t="shared" si="3"/>
        <v>17</v>
      </c>
      <c r="F6" s="33">
        <f t="shared" si="3"/>
        <v>1</v>
      </c>
      <c r="G6" s="33">
        <f t="shared" si="3"/>
        <v>0</v>
      </c>
      <c r="H6" s="33" t="str">
        <f t="shared" si="3"/>
        <v>群馬県　明和町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55.01</v>
      </c>
      <c r="Q6" s="34">
        <f t="shared" si="3"/>
        <v>100</v>
      </c>
      <c r="R6" s="34">
        <f t="shared" si="3"/>
        <v>3024</v>
      </c>
      <c r="S6" s="34">
        <f t="shared" si="3"/>
        <v>11269</v>
      </c>
      <c r="T6" s="34">
        <f t="shared" si="3"/>
        <v>19.64</v>
      </c>
      <c r="U6" s="34">
        <f t="shared" si="3"/>
        <v>573.78</v>
      </c>
      <c r="V6" s="34">
        <f t="shared" si="3"/>
        <v>6175</v>
      </c>
      <c r="W6" s="34">
        <f t="shared" si="3"/>
        <v>2.12</v>
      </c>
      <c r="X6" s="34">
        <f t="shared" si="3"/>
        <v>2912.74</v>
      </c>
      <c r="Y6" s="35">
        <f>IF(Y7="",NA(),Y7)</f>
        <v>100</v>
      </c>
      <c r="Z6" s="35">
        <f t="shared" ref="Z6:AH6" si="4">IF(Z7="",NA(),Z7)</f>
        <v>100.11</v>
      </c>
      <c r="AA6" s="35">
        <f t="shared" si="4"/>
        <v>100.1</v>
      </c>
      <c r="AB6" s="35">
        <f t="shared" si="4"/>
        <v>100.14</v>
      </c>
      <c r="AC6" s="35">
        <f t="shared" si="4"/>
        <v>100.13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774.45</v>
      </c>
      <c r="BG6" s="35">
        <f t="shared" ref="BG6:BO6" si="7">IF(BG7="",NA(),BG7)</f>
        <v>679.21</v>
      </c>
      <c r="BH6" s="35">
        <f t="shared" si="7"/>
        <v>734.69</v>
      </c>
      <c r="BI6" s="35">
        <f t="shared" si="7"/>
        <v>785.3</v>
      </c>
      <c r="BJ6" s="35">
        <f t="shared" si="7"/>
        <v>665.58</v>
      </c>
      <c r="BK6" s="35">
        <f t="shared" si="7"/>
        <v>1240.1600000000001</v>
      </c>
      <c r="BL6" s="35">
        <f t="shared" si="7"/>
        <v>1193.49</v>
      </c>
      <c r="BM6" s="35">
        <f t="shared" si="7"/>
        <v>876.19</v>
      </c>
      <c r="BN6" s="35">
        <f t="shared" si="7"/>
        <v>722.53</v>
      </c>
      <c r="BO6" s="35">
        <f t="shared" si="7"/>
        <v>1001.3</v>
      </c>
      <c r="BP6" s="34" t="str">
        <f>IF(BP7="","",IF(BP7="-","【-】","【"&amp;SUBSTITUTE(TEXT(BP7,"#,##0.00"),"-","△")&amp;"】"))</f>
        <v>【682.51】</v>
      </c>
      <c r="BQ6" s="35">
        <f>IF(BQ7="",NA(),BQ7)</f>
        <v>100</v>
      </c>
      <c r="BR6" s="35">
        <f t="shared" ref="BR6:BZ6" si="8">IF(BR7="",NA(),BR7)</f>
        <v>100</v>
      </c>
      <c r="BS6" s="35">
        <f t="shared" si="8"/>
        <v>100</v>
      </c>
      <c r="BT6" s="35">
        <f t="shared" si="8"/>
        <v>100</v>
      </c>
      <c r="BU6" s="35">
        <f t="shared" si="8"/>
        <v>100</v>
      </c>
      <c r="BV6" s="35">
        <f t="shared" si="8"/>
        <v>60.17</v>
      </c>
      <c r="BW6" s="35">
        <f t="shared" si="8"/>
        <v>65.569999999999993</v>
      </c>
      <c r="BX6" s="35">
        <f t="shared" si="8"/>
        <v>75.7</v>
      </c>
      <c r="BY6" s="35">
        <f t="shared" si="8"/>
        <v>74.61</v>
      </c>
      <c r="BZ6" s="35">
        <f t="shared" si="8"/>
        <v>81.88</v>
      </c>
      <c r="CA6" s="34" t="str">
        <f>IF(CA7="","",IF(CA7="-","【-】","【"&amp;SUBSTITUTE(TEXT(CA7,"#,##0.00"),"-","△")&amp;"】"))</f>
        <v>【100.34】</v>
      </c>
      <c r="CB6" s="35">
        <f>IF(CB7="",NA(),CB7)</f>
        <v>169.74</v>
      </c>
      <c r="CC6" s="35">
        <f t="shared" ref="CC6:CK6" si="9">IF(CC7="",NA(),CC7)</f>
        <v>172.3</v>
      </c>
      <c r="CD6" s="35">
        <f t="shared" si="9"/>
        <v>171.41</v>
      </c>
      <c r="CE6" s="35">
        <f t="shared" si="9"/>
        <v>171.53</v>
      </c>
      <c r="CF6" s="35">
        <f t="shared" si="9"/>
        <v>172.32</v>
      </c>
      <c r="CG6" s="35">
        <f t="shared" si="9"/>
        <v>281.52999999999997</v>
      </c>
      <c r="CH6" s="35">
        <f t="shared" si="9"/>
        <v>263.04000000000002</v>
      </c>
      <c r="CI6" s="35">
        <f t="shared" si="9"/>
        <v>230.04</v>
      </c>
      <c r="CJ6" s="35">
        <f t="shared" si="9"/>
        <v>233.5</v>
      </c>
      <c r="CK6" s="35">
        <f t="shared" si="9"/>
        <v>187.55</v>
      </c>
      <c r="CL6" s="34" t="str">
        <f>IF(CL7="","",IF(CL7="-","【-】","【"&amp;SUBSTITUTE(TEXT(CL7,"#,##0.00"),"-","△")&amp;"】"))</f>
        <v>【136.15】</v>
      </c>
      <c r="CM6" s="35">
        <f>IF(CM7="",NA(),CM7)</f>
        <v>40.83</v>
      </c>
      <c r="CN6" s="35">
        <f t="shared" ref="CN6:CV6" si="10">IF(CN7="",NA(),CN7)</f>
        <v>42.92</v>
      </c>
      <c r="CO6" s="35">
        <f t="shared" si="10"/>
        <v>44.29</v>
      </c>
      <c r="CP6" s="35">
        <f t="shared" si="10"/>
        <v>44.46</v>
      </c>
      <c r="CQ6" s="35">
        <f t="shared" si="10"/>
        <v>46.17</v>
      </c>
      <c r="CR6" s="35">
        <f t="shared" si="10"/>
        <v>44.89</v>
      </c>
      <c r="CS6" s="35">
        <f t="shared" si="10"/>
        <v>40.75</v>
      </c>
      <c r="CT6" s="35">
        <f t="shared" si="10"/>
        <v>42.4</v>
      </c>
      <c r="CU6" s="35">
        <f t="shared" si="10"/>
        <v>45.44</v>
      </c>
      <c r="CV6" s="35">
        <f t="shared" si="10"/>
        <v>50.94</v>
      </c>
      <c r="CW6" s="34" t="str">
        <f>IF(CW7="","",IF(CW7="-","【-】","【"&amp;SUBSTITUTE(TEXT(CW7,"#,##0.00"),"-","△")&amp;"】"))</f>
        <v>【59.64】</v>
      </c>
      <c r="CX6" s="35">
        <f>IF(CX7="",NA(),CX7)</f>
        <v>70.930000000000007</v>
      </c>
      <c r="CY6" s="35">
        <f t="shared" ref="CY6:DG6" si="11">IF(CY7="",NA(),CY7)</f>
        <v>72.489999999999995</v>
      </c>
      <c r="CZ6" s="35">
        <f t="shared" si="11"/>
        <v>72.55</v>
      </c>
      <c r="DA6" s="35">
        <f t="shared" si="11"/>
        <v>73.91</v>
      </c>
      <c r="DB6" s="35">
        <f t="shared" si="11"/>
        <v>73.28</v>
      </c>
      <c r="DC6" s="35">
        <f t="shared" si="11"/>
        <v>64.89</v>
      </c>
      <c r="DD6" s="35">
        <f t="shared" si="11"/>
        <v>64.97</v>
      </c>
      <c r="DE6" s="35">
        <f t="shared" si="11"/>
        <v>65.77</v>
      </c>
      <c r="DF6" s="35">
        <f t="shared" si="11"/>
        <v>65.97</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2.37</v>
      </c>
      <c r="EF6" s="35">
        <f t="shared" ref="EF6:EN6" si="14">IF(EF7="",NA(),EF7)</f>
        <v>1.64</v>
      </c>
      <c r="EG6" s="35">
        <f t="shared" si="14"/>
        <v>1.27</v>
      </c>
      <c r="EH6" s="35">
        <f t="shared" si="14"/>
        <v>1.82</v>
      </c>
      <c r="EI6" s="35">
        <f t="shared" si="14"/>
        <v>0.89</v>
      </c>
      <c r="EJ6" s="35">
        <f t="shared" si="14"/>
        <v>0.33</v>
      </c>
      <c r="EK6" s="35">
        <f t="shared" si="14"/>
        <v>0.21</v>
      </c>
      <c r="EL6" s="35">
        <f t="shared" si="14"/>
        <v>0.15</v>
      </c>
      <c r="EM6" s="35">
        <f t="shared" si="14"/>
        <v>0.25</v>
      </c>
      <c r="EN6" s="35">
        <f t="shared" si="14"/>
        <v>0.15</v>
      </c>
      <c r="EO6" s="34" t="str">
        <f>IF(EO7="","",IF(EO7="-","【-】","【"&amp;SUBSTITUTE(TEXT(EO7,"#,##0.00"),"-","△")&amp;"】"))</f>
        <v>【0.22】</v>
      </c>
    </row>
    <row r="7" spans="1:145" s="36" customFormat="1" x14ac:dyDescent="0.2">
      <c r="A7" s="28"/>
      <c r="B7" s="37">
        <v>2019</v>
      </c>
      <c r="C7" s="37">
        <v>105228</v>
      </c>
      <c r="D7" s="37">
        <v>47</v>
      </c>
      <c r="E7" s="37">
        <v>17</v>
      </c>
      <c r="F7" s="37">
        <v>1</v>
      </c>
      <c r="G7" s="37">
        <v>0</v>
      </c>
      <c r="H7" s="37" t="s">
        <v>98</v>
      </c>
      <c r="I7" s="37" t="s">
        <v>99</v>
      </c>
      <c r="J7" s="37" t="s">
        <v>100</v>
      </c>
      <c r="K7" s="37" t="s">
        <v>101</v>
      </c>
      <c r="L7" s="37" t="s">
        <v>102</v>
      </c>
      <c r="M7" s="37" t="s">
        <v>103</v>
      </c>
      <c r="N7" s="38" t="s">
        <v>104</v>
      </c>
      <c r="O7" s="38" t="s">
        <v>105</v>
      </c>
      <c r="P7" s="38">
        <v>55.01</v>
      </c>
      <c r="Q7" s="38">
        <v>100</v>
      </c>
      <c r="R7" s="38">
        <v>3024</v>
      </c>
      <c r="S7" s="38">
        <v>11269</v>
      </c>
      <c r="T7" s="38">
        <v>19.64</v>
      </c>
      <c r="U7" s="38">
        <v>573.78</v>
      </c>
      <c r="V7" s="38">
        <v>6175</v>
      </c>
      <c r="W7" s="38">
        <v>2.12</v>
      </c>
      <c r="X7" s="38">
        <v>2912.74</v>
      </c>
      <c r="Y7" s="38">
        <v>100</v>
      </c>
      <c r="Z7" s="38">
        <v>100.11</v>
      </c>
      <c r="AA7" s="38">
        <v>100.1</v>
      </c>
      <c r="AB7" s="38">
        <v>100.14</v>
      </c>
      <c r="AC7" s="38">
        <v>100.13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774.45</v>
      </c>
      <c r="BG7" s="38">
        <v>679.21</v>
      </c>
      <c r="BH7" s="38">
        <v>734.69</v>
      </c>
      <c r="BI7" s="38">
        <v>785.3</v>
      </c>
      <c r="BJ7" s="38">
        <v>665.58</v>
      </c>
      <c r="BK7" s="38">
        <v>1240.1600000000001</v>
      </c>
      <c r="BL7" s="38">
        <v>1193.49</v>
      </c>
      <c r="BM7" s="38">
        <v>876.19</v>
      </c>
      <c r="BN7" s="38">
        <v>722.53</v>
      </c>
      <c r="BO7" s="38">
        <v>1001.3</v>
      </c>
      <c r="BP7" s="38">
        <v>682.51</v>
      </c>
      <c r="BQ7" s="38">
        <v>100</v>
      </c>
      <c r="BR7" s="38">
        <v>100</v>
      </c>
      <c r="BS7" s="38">
        <v>100</v>
      </c>
      <c r="BT7" s="38">
        <v>100</v>
      </c>
      <c r="BU7" s="38">
        <v>100</v>
      </c>
      <c r="BV7" s="38">
        <v>60.17</v>
      </c>
      <c r="BW7" s="38">
        <v>65.569999999999993</v>
      </c>
      <c r="BX7" s="38">
        <v>75.7</v>
      </c>
      <c r="BY7" s="38">
        <v>74.61</v>
      </c>
      <c r="BZ7" s="38">
        <v>81.88</v>
      </c>
      <c r="CA7" s="38">
        <v>100.34</v>
      </c>
      <c r="CB7" s="38">
        <v>169.74</v>
      </c>
      <c r="CC7" s="38">
        <v>172.3</v>
      </c>
      <c r="CD7" s="38">
        <v>171.41</v>
      </c>
      <c r="CE7" s="38">
        <v>171.53</v>
      </c>
      <c r="CF7" s="38">
        <v>172.32</v>
      </c>
      <c r="CG7" s="38">
        <v>281.52999999999997</v>
      </c>
      <c r="CH7" s="38">
        <v>263.04000000000002</v>
      </c>
      <c r="CI7" s="38">
        <v>230.04</v>
      </c>
      <c r="CJ7" s="38">
        <v>233.5</v>
      </c>
      <c r="CK7" s="38">
        <v>187.55</v>
      </c>
      <c r="CL7" s="38">
        <v>136.15</v>
      </c>
      <c r="CM7" s="38">
        <v>40.83</v>
      </c>
      <c r="CN7" s="38">
        <v>42.92</v>
      </c>
      <c r="CO7" s="38">
        <v>44.29</v>
      </c>
      <c r="CP7" s="38">
        <v>44.46</v>
      </c>
      <c r="CQ7" s="38">
        <v>46.17</v>
      </c>
      <c r="CR7" s="38">
        <v>44.89</v>
      </c>
      <c r="CS7" s="38">
        <v>40.75</v>
      </c>
      <c r="CT7" s="38">
        <v>42.4</v>
      </c>
      <c r="CU7" s="38">
        <v>45.44</v>
      </c>
      <c r="CV7" s="38">
        <v>50.94</v>
      </c>
      <c r="CW7" s="38">
        <v>59.64</v>
      </c>
      <c r="CX7" s="38">
        <v>70.930000000000007</v>
      </c>
      <c r="CY7" s="38">
        <v>72.489999999999995</v>
      </c>
      <c r="CZ7" s="38">
        <v>72.55</v>
      </c>
      <c r="DA7" s="38">
        <v>73.91</v>
      </c>
      <c r="DB7" s="38">
        <v>73.28</v>
      </c>
      <c r="DC7" s="38">
        <v>64.89</v>
      </c>
      <c r="DD7" s="38">
        <v>64.97</v>
      </c>
      <c r="DE7" s="38">
        <v>65.77</v>
      </c>
      <c r="DF7" s="38">
        <v>65.97</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2.37</v>
      </c>
      <c r="EF7" s="38">
        <v>1.64</v>
      </c>
      <c r="EG7" s="38">
        <v>1.27</v>
      </c>
      <c r="EH7" s="38">
        <v>1.82</v>
      </c>
      <c r="EI7" s="38">
        <v>0.89</v>
      </c>
      <c r="EJ7" s="38">
        <v>0.33</v>
      </c>
      <c r="EK7" s="38">
        <v>0.21</v>
      </c>
      <c r="EL7" s="38">
        <v>0.15</v>
      </c>
      <c r="EM7" s="38">
        <v>0.25</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2021-01-25T05:53:48Z</cp:lastPrinted>
  <dcterms:created xsi:type="dcterms:W3CDTF">2020-12-04T02:44:32Z</dcterms:created>
  <dcterms:modified xsi:type="dcterms:W3CDTF">2021-02-16T01:58:26Z</dcterms:modified>
  <cp:category/>
</cp:coreProperties>
</file>