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3582B94C-6C5E-4CEC-90CA-2B28F3A78DB4}" xr6:coauthVersionLast="36" xr6:coauthVersionMax="36" xr10:uidLastSave="{00000000-0000-0000-0000-000000000000}"/>
  <workbookProtection workbookAlgorithmName="SHA-512" workbookHashValue="P8sl8q1ehPIxA2dqHmVgeVc/mkCyZHMDo2hWrakHTODZZhASPq9nF649AqjGA5gMq50ARzVfPkWBqnIwR2JArA==" workbookSaltValue="iv//O1pmxspDUfOUu2/Ijg==" workbookSpinCount="100000" lockStructure="1"/>
  <bookViews>
    <workbookView xWindow="0" yWindow="0" windowWidth="20490" windowHeight="75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<sst xmlns="http://schemas.openxmlformats.org/spreadsheetml/2006/main" count="241" uniqueCount="120">
  <si>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</si>
  <si>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</si>
  <si>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</si>
  <si>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</si>
  <si>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</si>
  <si>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</si>
  <si>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</si>
  <si>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</si>
  <si>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</si>
  <si>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</si>
  <si>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</si>
  <si>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</si>
  <si>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</si>
  <si>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</si>
  <si>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</si>
  <si>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</si>
  <si>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</si>
  <si>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</si>
  <si>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</si>
  <si>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</si>
  <si>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</si>
  <si>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</si>
  <si>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</si>
  <si>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</si>
  <si>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</si>
  <si>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</si>
  <si>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</si>
  <si>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</si>
  <si>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</si>
  <si>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</si>
  <si>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</si>
  <si>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</si>
  <si>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</si>
  <si>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</si>
  <si>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</si>
  <si>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</si>
  <si>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</si>
  <si>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</si>
  <si>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</si>
  <si>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</si>
  <si>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</si>
  <si>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</si>
  <si>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</si>
  <si>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</si>
  <si>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</si>
  <si>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</si>
  <si>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</si>
  <si>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</si>
  <si>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</si>
  <si>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</si>
  <si>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</si>
  <si>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</si>
  <si>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</si>
  <si>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</si>
  <si>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</si>
  <si>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</si>
  <si>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</si>
  <si>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</si>
  <si>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</si>
  <si>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</si>
  <si>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</si>
  <si>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</si>
  <si>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</si>
  <si>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</si>
  <si>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</si>
  <si>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</si>
  <si>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</si>
  <si>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</si>
  <si>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</si>
  <si>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</si>
  <si>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</si>
  <si>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</si>
  <si>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</si>
  <si>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</si>
  <si>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</si>
  <si>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</si>
  <si>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</si>
  <si>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</si>
  <si>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</si>
  <si>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</si>
  <si>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</si>
  <si>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</si>
  <si>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</si>
  <si>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</si>
  <si>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</si>
  <si>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</si>
  <si>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</si>
  <si>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</si>
  <si>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</si>
  <si>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</si>
  <si>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</si>
  <si>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</si>
  <si>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</si>
  <si>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</si>
  <si>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</si>
  <si>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</si>
  <si>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</si>
  <si>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</si>
  <si>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</si>
  <si>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</si>
  <si>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</si>
  <si>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</si>
  <si>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</si>
  <si>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</si>
  <si>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</si>
  <si>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</si>
  <si>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</si>
  <si>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</si>
  <si>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</si>
  <si>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</si>
  <si>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</si>
  <si>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</si>
  <si>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</si>
  <si>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</si>
  <si>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</si>
  <si>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</si>
  <si>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</si>
  <si>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接続戸数は増加したが、有収水量の減少により料金収入が減少し、総収益は減少した。また、消費税の還付による営業外費用の減少や地方債の支払利息の減少により、総費用が減少した。総収益・総費用ともに減少したが、総費用の減少が総収益の減少を上回ったため、収益的収支比率は微増した。
② －
③ －
④ －
⑤ 接続戸数は増加したが、有収水量の減少による料金収入の減少した。一方、汚水処理費が減少したことが要因となり、経費回収率は微増した。
⑥ 令和元年度は年間有収水量が減少したため、汚水処理原価は微増した。今後も接続率向上のために接続推進に努め、有収水量を増加させたい。
⑦ －
⑧ 接続戸数の増加に伴い、水洗化率は年々上昇傾向にある。今後も接続戸数の増加、接続率向上のために接続推進に努める。</t>
    <rPh sb="13" eb="15">
      <t>ユウシュウ</t>
    </rPh>
    <rPh sb="15" eb="17">
      <t>スイリョウ</t>
    </rPh>
    <rPh sb="18" eb="20">
      <t>ゲンショウ</t>
    </rPh>
    <rPh sb="28" eb="30">
      <t>ゲンショウ</t>
    </rPh>
    <rPh sb="36" eb="38">
      <t>ゲンショウ</t>
    </rPh>
    <rPh sb="44" eb="47">
      <t>ショウヒゼイ</t>
    </rPh>
    <rPh sb="48" eb="50">
      <t>カンプ</t>
    </rPh>
    <rPh sb="53" eb="56">
      <t>エイギョウガイ</t>
    </rPh>
    <rPh sb="56" eb="58">
      <t>ヒヨウ</t>
    </rPh>
    <rPh sb="59" eb="61">
      <t>ゲンショウ</t>
    </rPh>
    <rPh sb="62" eb="65">
      <t>チホウサイ</t>
    </rPh>
    <rPh sb="66" eb="68">
      <t>シハライ</t>
    </rPh>
    <rPh sb="68" eb="70">
      <t>リソク</t>
    </rPh>
    <rPh sb="71" eb="73">
      <t>ゲンショウ</t>
    </rPh>
    <rPh sb="77" eb="80">
      <t>ソウヒヨウ</t>
    </rPh>
    <rPh sb="81" eb="83">
      <t>ゲンショウ</t>
    </rPh>
    <rPh sb="86" eb="89">
      <t>ソウシュウエキ</t>
    </rPh>
    <rPh sb="90" eb="93">
      <t>ソウヒヨウ</t>
    </rPh>
    <rPh sb="96" eb="98">
      <t>ゲンショウ</t>
    </rPh>
    <rPh sb="102" eb="105">
      <t>ソウヒヨウ</t>
    </rPh>
    <rPh sb="106" eb="108">
      <t>ゲンショウ</t>
    </rPh>
    <rPh sb="109" eb="112">
      <t>ソウシュウエキ</t>
    </rPh>
    <rPh sb="113" eb="115">
      <t>ゲンショウ</t>
    </rPh>
    <rPh sb="116" eb="118">
      <t>ウワマワ</t>
    </rPh>
    <rPh sb="123" eb="126">
      <t>シュウエキテキ</t>
    </rPh>
    <rPh sb="126" eb="128">
      <t>シュウシ</t>
    </rPh>
    <rPh sb="128" eb="130">
      <t>ヒリツ</t>
    </rPh>
    <rPh sb="131" eb="133">
      <t>ビゾウ</t>
    </rPh>
    <rPh sb="162" eb="164">
      <t>ユウシュウ</t>
    </rPh>
    <rPh sb="164" eb="166">
      <t>スイリョウ</t>
    </rPh>
    <rPh sb="167" eb="169">
      <t>ゲンショウ</t>
    </rPh>
    <rPh sb="177" eb="179">
      <t>ゲンショウ</t>
    </rPh>
    <rPh sb="182" eb="184">
      <t>イッポウ</t>
    </rPh>
    <rPh sb="212" eb="214">
      <t>ビゾウ</t>
    </rPh>
    <rPh sb="220" eb="222">
      <t>レイワ</t>
    </rPh>
    <rPh sb="222" eb="224">
      <t>ガンネン</t>
    </rPh>
    <rPh sb="224" eb="225">
      <t>ド</t>
    </rPh>
    <rPh sb="233" eb="235">
      <t>ゲンショウ</t>
    </rPh>
    <rPh sb="247" eb="249">
      <t>ビゾウ</t>
    </rPh>
    <rPh sb="252" eb="254">
      <t>コンゴ</t>
    </rPh>
    <rPh sb="255" eb="257">
      <t>セツゾク</t>
    </rPh>
    <rPh sb="257" eb="258">
      <t>リツ</t>
    </rPh>
    <rPh sb="258" eb="260">
      <t>コウジョウ</t>
    </rPh>
    <rPh sb="264" eb="266">
      <t>セツゾク</t>
    </rPh>
    <rPh sb="266" eb="268">
      <t>スイシン</t>
    </rPh>
    <rPh sb="269" eb="270">
      <t>ツト</t>
    </rPh>
    <rPh sb="272" eb="274">
      <t>ユウシュウ</t>
    </rPh>
    <rPh sb="274" eb="276">
      <t>スイリョウ</t>
    </rPh>
    <rPh sb="277" eb="279">
      <t>ゾウカ</t>
    </rPh>
    <phoneticPr fontId="4"/>
  </si>
  <si>
    <t>① －
② －
③ 令和元年度は裏福島地区の管渠布設布設工事を実施したため、管渠改善率が増加した。現在は管渠の延長が主要事業であるが、今後はこれまで整備を進めてきた管渠の老朽化対策が必要となってくる。長寿命化・耐震化も含めた改築更新を効率的に進め、適切な維持管理とあわせた計画的なストックマネジメントの導入が重要な課題となっている。</t>
    <rPh sb="10" eb="12">
      <t>レイワ</t>
    </rPh>
    <rPh sb="12" eb="14">
      <t>ガンネン</t>
    </rPh>
    <rPh sb="14" eb="15">
      <t>ド</t>
    </rPh>
    <rPh sb="16" eb="17">
      <t>ウラ</t>
    </rPh>
    <rPh sb="17" eb="19">
      <t>フクシマ</t>
    </rPh>
    <rPh sb="19" eb="21">
      <t>チク</t>
    </rPh>
    <rPh sb="22" eb="23">
      <t>カン</t>
    </rPh>
    <rPh sb="23" eb="24">
      <t>ミゾ</t>
    </rPh>
    <rPh sb="24" eb="26">
      <t>フセツ</t>
    </rPh>
    <rPh sb="26" eb="28">
      <t>フセツ</t>
    </rPh>
    <rPh sb="28" eb="30">
      <t>コウジ</t>
    </rPh>
    <rPh sb="31" eb="33">
      <t>ジッシ</t>
    </rPh>
    <rPh sb="38" eb="39">
      <t>カン</t>
    </rPh>
    <rPh sb="39" eb="40">
      <t>ミゾ</t>
    </rPh>
    <rPh sb="40" eb="42">
      <t>カイゼン</t>
    </rPh>
    <rPh sb="42" eb="43">
      <t>リツ</t>
    </rPh>
    <rPh sb="44" eb="46">
      <t>ゾウカ</t>
    </rPh>
    <phoneticPr fontId="4"/>
  </si>
  <si>
    <t xml:space="preserve">　本事業において供用開始当初は排水水量が少なく、料金収入のみでは維持管理費用が賄えなかった。また、建設当初において主要幹線管渠の整備費が短期間に集中したため、事業後の起債償還が膨らみ、下水道財政を圧迫し、一般会計からの繰入金により対応しているといった状況である。
　今後においては接続戸数の増加に伴う接続率の向上により、料金収入の増加が見込まれるため、将来的には維持管理費（人件費および経費）と償還利子分は使用料で賄うべきであると考えている。そのためにはさらなる接続推進を実施し、接続率の向上に努めていきたいと考えている。また、必要に応じて料金改定も検討していきたいと考えている。加えて、経営基盤の実態をより正確に把握するため、公営企業会計への移行も予定している。
</t>
    <rPh sb="1" eb="2">
      <t>ホン</t>
    </rPh>
    <rPh sb="2" eb="4">
      <t>ジギョウ</t>
    </rPh>
    <rPh sb="8" eb="12">
      <t>キョウヨウカイシ</t>
    </rPh>
    <rPh sb="12" eb="14">
      <t>トウショ</t>
    </rPh>
    <rPh sb="15" eb="17">
      <t>ハイスイ</t>
    </rPh>
    <rPh sb="17" eb="19">
      <t>スイリョウ</t>
    </rPh>
    <rPh sb="20" eb="21">
      <t>スク</t>
    </rPh>
    <rPh sb="24" eb="26">
      <t>リョウキン</t>
    </rPh>
    <rPh sb="26" eb="28">
      <t>シュウニュウ</t>
    </rPh>
    <rPh sb="32" eb="34">
      <t>イジ</t>
    </rPh>
    <rPh sb="34" eb="36">
      <t>カンリ</t>
    </rPh>
    <rPh sb="36" eb="38">
      <t>ヒヨウ</t>
    </rPh>
    <rPh sb="39" eb="40">
      <t>マカナ</t>
    </rPh>
    <rPh sb="49" eb="51">
      <t>ケンセツ</t>
    </rPh>
    <rPh sb="51" eb="53">
      <t>トウショ</t>
    </rPh>
    <rPh sb="57" eb="59">
      <t>シュヨウ</t>
    </rPh>
    <rPh sb="59" eb="61">
      <t>カンセン</t>
    </rPh>
    <rPh sb="61" eb="62">
      <t>カン</t>
    </rPh>
    <rPh sb="62" eb="63">
      <t>ミゾ</t>
    </rPh>
    <rPh sb="64" eb="66">
      <t>セイビ</t>
    </rPh>
    <rPh sb="66" eb="67">
      <t>ヒ</t>
    </rPh>
    <rPh sb="68" eb="71">
      <t>タンキカン</t>
    </rPh>
    <rPh sb="72" eb="74">
      <t>シュウチュウ</t>
    </rPh>
    <rPh sb="79" eb="81">
      <t>ジギョウ</t>
    </rPh>
    <rPh sb="81" eb="82">
      <t>ゴ</t>
    </rPh>
    <rPh sb="83" eb="85">
      <t>キサイ</t>
    </rPh>
    <rPh sb="85" eb="87">
      <t>ショウカン</t>
    </rPh>
    <rPh sb="88" eb="89">
      <t>フク</t>
    </rPh>
    <rPh sb="92" eb="95">
      <t>ゲスイドウ</t>
    </rPh>
    <rPh sb="95" eb="97">
      <t>ザイセイ</t>
    </rPh>
    <rPh sb="98" eb="100">
      <t>アッパク</t>
    </rPh>
    <rPh sb="102" eb="104">
      <t>イッパン</t>
    </rPh>
    <rPh sb="104" eb="106">
      <t>カイケイ</t>
    </rPh>
    <rPh sb="109" eb="111">
      <t>クリイレ</t>
    </rPh>
    <rPh sb="111" eb="112">
      <t>キン</t>
    </rPh>
    <rPh sb="115" eb="117">
      <t>タイオウ</t>
    </rPh>
    <rPh sb="125" eb="127">
      <t>ジョウキョウ</t>
    </rPh>
    <rPh sb="133" eb="135">
      <t>コンゴ</t>
    </rPh>
    <rPh sb="140" eb="142">
      <t>セツゾク</t>
    </rPh>
    <rPh sb="142" eb="144">
      <t>コスウ</t>
    </rPh>
    <rPh sb="145" eb="147">
      <t>ゾウカ</t>
    </rPh>
    <rPh sb="148" eb="149">
      <t>トモナ</t>
    </rPh>
    <rPh sb="150" eb="152">
      <t>セツゾク</t>
    </rPh>
    <rPh sb="152" eb="153">
      <t>リツ</t>
    </rPh>
    <rPh sb="154" eb="156">
      <t>コウジョウ</t>
    </rPh>
    <rPh sb="160" eb="162">
      <t>リョウキン</t>
    </rPh>
    <rPh sb="162" eb="164">
      <t>シュウニュウ</t>
    </rPh>
    <rPh sb="165" eb="167">
      <t>ゾウカ</t>
    </rPh>
    <rPh sb="168" eb="170">
      <t>ミコ</t>
    </rPh>
    <rPh sb="176" eb="179">
      <t>ショウライテキ</t>
    </rPh>
    <rPh sb="181" eb="183">
      <t>イジ</t>
    </rPh>
    <rPh sb="183" eb="186">
      <t>カンリヒ</t>
    </rPh>
    <rPh sb="187" eb="190">
      <t>ジンケンヒ</t>
    </rPh>
    <rPh sb="193" eb="195">
      <t>ケイヒ</t>
    </rPh>
    <rPh sb="197" eb="199">
      <t>ショウカン</t>
    </rPh>
    <rPh sb="199" eb="201">
      <t>リシ</t>
    </rPh>
    <rPh sb="201" eb="202">
      <t>ブン</t>
    </rPh>
    <rPh sb="203" eb="206">
      <t>シヨウリョウ</t>
    </rPh>
    <rPh sb="207" eb="208">
      <t>マカナ</t>
    </rPh>
    <rPh sb="215" eb="216">
      <t>カンガ</t>
    </rPh>
    <rPh sb="231" eb="233">
      <t>セツゾク</t>
    </rPh>
    <rPh sb="233" eb="235">
      <t>スイシン</t>
    </rPh>
    <rPh sb="236" eb="238">
      <t>ジッシ</t>
    </rPh>
    <rPh sb="240" eb="242">
      <t>セツゾク</t>
    </rPh>
    <rPh sb="242" eb="243">
      <t>リツ</t>
    </rPh>
    <rPh sb="244" eb="246">
      <t>コウジョウ</t>
    </rPh>
    <rPh sb="247" eb="248">
      <t>ツト</t>
    </rPh>
    <rPh sb="255" eb="256">
      <t>カンガ</t>
    </rPh>
    <rPh sb="264" eb="266">
      <t>ヒツヨウ</t>
    </rPh>
    <rPh sb="267" eb="268">
      <t>オウ</t>
    </rPh>
    <rPh sb="270" eb="272">
      <t>リョウキン</t>
    </rPh>
    <rPh sb="272" eb="274">
      <t>カイテイ</t>
    </rPh>
    <rPh sb="275" eb="277">
      <t>ケントウ</t>
    </rPh>
    <rPh sb="284" eb="285">
      <t>カンガ</t>
    </rPh>
    <rPh sb="290" eb="291">
      <t>クワ</t>
    </rPh>
    <rPh sb="294" eb="296">
      <t>ケイエイ</t>
    </rPh>
    <rPh sb="296" eb="298">
      <t>キバン</t>
    </rPh>
    <rPh sb="299" eb="301">
      <t>ジッタイ</t>
    </rPh>
    <rPh sb="304" eb="306">
      <t>セイカク</t>
    </rPh>
    <rPh sb="307" eb="309">
      <t>ハアク</t>
    </rPh>
    <rPh sb="314" eb="316">
      <t>コウエイ</t>
    </rPh>
    <rPh sb="316" eb="318">
      <t>キギョウ</t>
    </rPh>
    <rPh sb="318" eb="320">
      <t>カイケイ</t>
    </rPh>
    <rPh sb="322" eb="324">
      <t>イコウ</t>
    </rPh>
    <rPh sb="325" eb="32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</si>
</sst>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1.83</c:v>
                </c:pt>
              </c:numCache>
            </c:numRef>
          </c:val>
          <c:extLst>
            <c:ext xmlns:c16="http://schemas.microsoft.com/office/drawing/2014/chart" uri="{C3380CC4-5D6E-409C-BE32-E72D297353CC}">
              <c16:uniqueId val="{00000000-64F1-498C-B3D7-44FDFE8ECE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64F1-498C-B3D7-44FDFE8ECE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BA-4D06-86F6-8904870E247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0EBA-4D06-86F6-8904870E247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88.34</c:v>
                </c:pt>
                <c:pt idx="1">
                  <c:v>88.9</c:v>
                </c:pt>
                <c:pt idx="2">
                  <c:v>88.54</c:v>
                </c:pt>
                <c:pt idx="3">
                  <c:v>88.52</c:v>
                </c:pt>
                <c:pt idx="4">
                  <c:v>90.61</c:v>
                </c:pt>
              </c:numCache>
            </c:numRef>
          </c:val>
          <c:extLst>
            <c:ext xmlns:c16="http://schemas.microsoft.com/office/drawing/2014/chart" uri="{C3380CC4-5D6E-409C-BE32-E72D297353CC}">
              <c16:uniqueId val="{00000000-E100-4D2A-B696-BFAA54661A3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E100-4D2A-B696-BFAA54661A3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c:v>
                </c:pt>
                <c:pt idx="1">
                  <c:v>94.73</c:v>
                </c:pt>
                <c:pt idx="2">
                  <c:v>94.58</c:v>
                </c:pt>
                <c:pt idx="3">
                  <c:v>94.64</c:v>
                </c:pt>
                <c:pt idx="4">
                  <c:v>94.75</c:v>
                </c:pt>
              </c:numCache>
            </c:numRef>
          </c:val>
          <c:extLst>
            <c:ext xmlns:c16="http://schemas.microsoft.com/office/drawing/2014/chart" uri="{C3380CC4-5D6E-409C-BE32-E72D297353CC}">
              <c16:uniqueId val="{00000000-A4FC-42B9-BAC7-F471619E02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FC-42B9-BAC7-F471619E02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9-491B-80EC-1B6B96E0E1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9-491B-80EC-1B6B96E0E1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8F-48A4-B214-CFD1BF8056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8F-48A4-B214-CFD1BF8056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3-4466-A0B6-2A551EFA71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3-4466-A0B6-2A551EFA71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B-4FCD-AA20-1A01926007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B-4FCD-AA20-1A01926007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A4-4A8E-B576-EAA9A98277B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BBA4-4A8E-B576-EAA9A98277B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78.97</c:v>
                </c:pt>
                <c:pt idx="1">
                  <c:v>75.13</c:v>
                </c:pt>
                <c:pt idx="2">
                  <c:v>78.67</c:v>
                </c:pt>
                <c:pt idx="3">
                  <c:v>79.7</c:v>
                </c:pt>
                <c:pt idx="4">
                  <c:v>79.92</c:v>
                </c:pt>
              </c:numCache>
            </c:numRef>
          </c:val>
          <c:extLst>
            <c:ext xmlns:c16="http://schemas.microsoft.com/office/drawing/2014/chart" uri="{C3380CC4-5D6E-409C-BE32-E72D297353CC}">
              <c16:uniqueId val="{00000000-103E-478C-82D6-AA575A967B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103E-478C-82D6-AA575A967B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166.54</c:v>
                </c:pt>
                <c:pt idx="1">
                  <c:v>166.72</c:v>
                </c:pt>
                <c:pt idx="2">
                  <c:v>166.63</c:v>
                </c:pt>
                <c:pt idx="3">
                  <c:v>166.76</c:v>
                </c:pt>
                <c:pt idx="4">
                  <c:v>166.89</c:v>
                </c:pt>
              </c:numCache>
            </c:numRef>
          </c:val>
          <c:extLst>
            <c:ext xmlns:c16="http://schemas.microsoft.com/office/drawing/2014/chart" uri="{C3380CC4-5D6E-409C-BE32-E72D297353CC}">
              <c16:uniqueId val="{00000000-6D9C-43F2-A2E8-12170B357E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6D9C-43F2-A2E8-12170B357E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群馬県　甘楽町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63">
        <f>データ!S6</f>
        <v>13142</v>
      </c>
      <c r="AM8" s="63"/>
      <c r="AN8" s="63"/>
      <c r="AO8" s="63"/>
      <c r="AP8" s="63"/>
      <c r="AQ8" s="63"/>
      <c r="AR8" s="63"/>
      <c r="AS8" s="63"/>
      <c r="AT8" s="62">
        <f>データ!T6</f>
        <v>58.61</v>
      </c>
      <c r="AU8" s="62"/>
      <c r="AV8" s="62"/>
      <c r="AW8" s="62"/>
      <c r="AX8" s="62"/>
      <c r="AY8" s="62"/>
      <c r="AZ8" s="62"/>
      <c r="BA8" s="62"/>
      <c r="BB8" s="62">
        <f>データ!U6</f>
        <v>224.23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2">
      <c r="A10" s="2"/>
      <c r="B10" s="62" t="str">
        <f>データ!N6</f>
        <v>-</v>
      </c>
      <c r="C10" s="62"/>
      <c r="D10" s="62"/>
      <c r="E10" s="62"/>
      <c r="F10" s="62"/>
      <c r="G10" s="62"/>
      <c r="H10" s="62"/>
      <c r="I10" s="62" t="str">
        <f>データ!O6</f>
        <v>該当数値なし</v>
      </c>
      <c r="J10" s="62"/>
      <c r="K10" s="62"/>
      <c r="L10" s="62"/>
      <c r="M10" s="62"/>
      <c r="N10" s="62"/>
      <c r="O10" s="62"/>
      <c r="P10" s="62">
        <f>データ!P6</f>
        <v>39.51</v>
      </c>
      <c r="Q10" s="62"/>
      <c r="R10" s="62"/>
      <c r="S10" s="62"/>
      <c r="T10" s="62"/>
      <c r="U10" s="62"/>
      <c r="V10" s="62"/>
      <c r="W10" s="62">
        <f>データ!Q6</f>
        <v>73.17</v>
      </c>
      <c r="X10" s="62"/>
      <c r="Y10" s="62"/>
      <c r="Z10" s="62"/>
      <c r="AA10" s="62"/>
      <c r="AB10" s="62"/>
      <c r="AC10" s="62"/>
      <c r="AD10" s="63">
        <f>データ!R6</f>
        <v>2475</v>
      </c>
      <c r="AE10" s="63"/>
      <c r="AF10" s="63"/>
      <c r="AG10" s="63"/>
      <c r="AH10" s="63"/>
      <c r="AI10" s="63"/>
      <c r="AJ10" s="63"/>
      <c r="AK10" s="2"/>
      <c r="AL10" s="63">
        <f>データ!V6</f>
        <v>5174</v>
      </c>
      <c r="AM10" s="63"/>
      <c r="AN10" s="63"/>
      <c r="AO10" s="63"/>
      <c r="AP10" s="63"/>
      <c r="AQ10" s="63"/>
      <c r="AR10" s="63"/>
      <c r="AS10" s="63"/>
      <c r="AT10" s="62">
        <f>データ!W6</f>
        <v>2.2000000000000002</v>
      </c>
      <c r="AU10" s="62"/>
      <c r="AV10" s="62"/>
      <c r="AW10" s="62"/>
      <c r="AX10" s="62"/>
      <c r="AY10" s="62"/>
      <c r="AZ10" s="62"/>
      <c r="BA10" s="62"/>
      <c r="BB10" s="62">
        <f>データ!X6</f>
        <v>2351.8200000000002</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118</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119</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tBRx7c4S+XfEOriPgY4Tqm7usfASvm1GncvTFSFohp6Yo7Nzfk5ceYLO8BLJOmvru/xdd/txO0Zmv0wuLqxNlg==" saltValue="QRFvNJz7cY1+0q20PdG3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103845</v>
      </c>
      <c r="D6" s="33">
        <f t="shared" si="3"/>
        <v>47</v>
      </c>
      <c r="E6" s="33">
        <f t="shared" si="3"/>
        <v>17</v>
      </c>
      <c r="F6" s="33">
        <f t="shared" si="3"/>
        <v>1</v>
      </c>
      <c r="G6" s="33">
        <f t="shared" si="3"/>
        <v>0</v>
      </c>
      <c r="H6" s="33" t="str">
        <f t="shared" si="3"/>
        <v>群馬県　甘楽町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39.51</v>
      </c>
      <c r="Q6" s="34">
        <f t="shared" si="3"/>
        <v>73.17</v>
      </c>
      <c r="R6" s="34">
        <f t="shared" si="3"/>
        <v>2475</v>
      </c>
      <c r="S6" s="34">
        <f t="shared" si="3"/>
        <v>13142</v>
      </c>
      <c r="T6" s="34">
        <f t="shared" si="3"/>
        <v>58.61</v>
      </c>
      <c r="U6" s="34">
        <f t="shared" si="3"/>
        <v>224.23</v>
      </c>
      <c r="V6" s="34">
        <f t="shared" si="3"/>
        <v>5174</v>
      </c>
      <c r="W6" s="34">
        <f t="shared" si="3"/>
        <v>2.2000000000000002</v>
      </c>
      <c r="X6" s="34">
        <f t="shared" si="3"/>
        <v>2351.8200000000002</v>
      </c>
      <c r="Y6" s="35">
        <f>IF(Y7="",NA(),Y7)</f>
        <v>95</v>
      </c>
      <c r="Z6" s="35">
        <f t="shared" ref="Z6:AH6" si="4">IF(Z7="",NA(),Z7)</f>
        <v>94.73</v>
      </c>
      <c r="AA6" s="35">
        <f t="shared" si="4"/>
        <v>94.58</v>
      </c>
      <c r="AB6" s="35">
        <f t="shared" si="4"/>
        <v>94.64</v>
      </c>
      <c r="AC6" s="35">
        <f t="shared" si="4"/>
        <v>94.75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78.97</v>
      </c>
      <c r="BR6" s="35">
        <f t="shared" ref="BR6:BZ6" si="8">IF(BR7="",NA(),BR7)</f>
        <v>75.13</v>
      </c>
      <c r="BS6" s="35">
        <f t="shared" si="8"/>
        <v>78.67</v>
      </c>
      <c r="BT6" s="35">
        <f t="shared" si="8"/>
        <v>79.7</v>
      </c>
      <c r="BU6" s="35">
        <f t="shared" si="8"/>
        <v>79.92</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166.54</v>
      </c>
      <c r="CC6" s="35">
        <f t="shared" ref="CC6:CK6" si="9">IF(CC7="",NA(),CC7)</f>
        <v>166.72</v>
      </c>
      <c r="CD6" s="35">
        <f t="shared" si="9"/>
        <v>166.63</v>
      </c>
      <c r="CE6" s="35">
        <f t="shared" si="9"/>
        <v>166.76</v>
      </c>
      <c r="CF6" s="35">
        <f t="shared" si="9"/>
        <v>166.89</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88.34</v>
      </c>
      <c r="CY6" s="35">
        <f t="shared" ref="CY6:DG6" si="11">IF(CY7="",NA(),CY7)</f>
        <v>88.9</v>
      </c>
      <c r="CZ6" s="35">
        <f t="shared" si="11"/>
        <v>88.54</v>
      </c>
      <c r="DA6" s="35">
        <f t="shared" si="11"/>
        <v>88.52</v>
      </c>
      <c r="DB6" s="35">
        <f t="shared" si="11"/>
        <v>90.61</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1.83</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2">
      <c r="A7" s="28"/>
      <c r="B7" s="37">
        <v>2019</v>
      </c>
      <c r="C7" s="37">
        <v>103845</v>
      </c>
      <c r="D7" s="37">
        <v>47</v>
      </c>
      <c r="E7" s="37">
        <v>17</v>
      </c>
      <c r="F7" s="37">
        <v>1</v>
      </c>
      <c r="G7" s="37">
        <v>0</v>
      </c>
      <c r="H7" s="37" t="s">
        <v>98</v>
      </c>
      <c r="I7" s="37" t="s">
        <v>99</v>
      </c>
      <c r="J7" s="37" t="s">
        <v>100</v>
      </c>
      <c r="K7" s="37" t="s">
        <v>101</v>
      </c>
      <c r="L7" s="37" t="s">
        <v>102</v>
      </c>
      <c r="M7" s="37" t="s">
        <v>103</v>
      </c>
      <c r="N7" s="38" t="s">
        <v>104</v>
      </c>
      <c r="O7" s="38" t="s">
        <v>105</v>
      </c>
      <c r="P7" s="38">
        <v>39.51</v>
      </c>
      <c r="Q7" s="38">
        <v>73.17</v>
      </c>
      <c r="R7" s="38">
        <v>2475</v>
      </c>
      <c r="S7" s="38">
        <v>13142</v>
      </c>
      <c r="T7" s="38">
        <v>58.61</v>
      </c>
      <c r="U7" s="38">
        <v>224.23</v>
      </c>
      <c r="V7" s="38">
        <v>5174</v>
      </c>
      <c r="W7" s="38">
        <v>2.2000000000000002</v>
      </c>
      <c r="X7" s="38">
        <v>2351.8200000000002</v>
      </c>
      <c r="Y7" s="38">
        <v>95</v>
      </c>
      <c r="Z7" s="38">
        <v>94.73</v>
      </c>
      <c r="AA7" s="38">
        <v>94.58</v>
      </c>
      <c r="AB7" s="38">
        <v>94.64</v>
      </c>
      <c r="AC7" s="38">
        <v>94.75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1162.3599999999999</v>
      </c>
      <c r="BL7" s="38">
        <v>1047.6500000000001</v>
      </c>
      <c r="BM7" s="38">
        <v>1124.26</v>
      </c>
      <c r="BN7" s="38">
        <v>1048.23</v>
      </c>
      <c r="BO7" s="38">
        <v>1130.42</v>
      </c>
      <c r="BP7" s="38">
        <v>682.51</v>
      </c>
      <c r="BQ7" s="38">
        <v>78.97</v>
      </c>
      <c r="BR7" s="38">
        <v>75.13</v>
      </c>
      <c r="BS7" s="38">
        <v>78.67</v>
      </c>
      <c r="BT7" s="38">
        <v>79.7</v>
      </c>
      <c r="BU7" s="38">
        <v>79.92</v>
      </c>
      <c r="BV7" s="38">
        <v>68.209999999999994</v>
      </c>
      <c r="BW7" s="38">
        <v>74.040000000000006</v>
      </c>
      <c r="BX7" s="38">
        <v>80.58</v>
      </c>
      <c r="BY7" s="38">
        <v>78.92</v>
      </c>
      <c r="BZ7" s="38">
        <v>74.17</v>
      </c>
      <c r="CA7" s="38">
        <v>100.34</v>
      </c>
      <c r="CB7" s="38">
        <v>166.54</v>
      </c>
      <c r="CC7" s="38">
        <v>166.72</v>
      </c>
      <c r="CD7" s="38">
        <v>166.63</v>
      </c>
      <c r="CE7" s="38">
        <v>166.76</v>
      </c>
      <c r="CF7" s="38">
        <v>166.89</v>
      </c>
      <c r="CG7" s="38">
        <v>250.84</v>
      </c>
      <c r="CH7" s="38">
        <v>235.61</v>
      </c>
      <c r="CI7" s="38">
        <v>216.21</v>
      </c>
      <c r="CJ7" s="38">
        <v>220.31</v>
      </c>
      <c r="CK7" s="38">
        <v>230.95</v>
      </c>
      <c r="CL7" s="38">
        <v>136.15</v>
      </c>
      <c r="CM7" s="38" t="s">
        <v>104</v>
      </c>
      <c r="CN7" s="38" t="s">
        <v>104</v>
      </c>
      <c r="CO7" s="38" t="s">
        <v>104</v>
      </c>
      <c r="CP7" s="38" t="s">
        <v>104</v>
      </c>
      <c r="CQ7" s="38" t="s">
        <v>104</v>
      </c>
      <c r="CR7" s="38">
        <v>49.39</v>
      </c>
      <c r="CS7" s="38">
        <v>49.25</v>
      </c>
      <c r="CT7" s="38">
        <v>50.24</v>
      </c>
      <c r="CU7" s="38">
        <v>49.68</v>
      </c>
      <c r="CV7" s="38">
        <v>49.27</v>
      </c>
      <c r="CW7" s="38">
        <v>59.64</v>
      </c>
      <c r="CX7" s="38">
        <v>88.34</v>
      </c>
      <c r="CY7" s="38">
        <v>88.9</v>
      </c>
      <c r="CZ7" s="38">
        <v>88.54</v>
      </c>
      <c r="DA7" s="38">
        <v>88.52</v>
      </c>
      <c r="DB7" s="38">
        <v>90.61</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1.83</v>
      </c>
      <c r="EJ7" s="38">
        <v>0.15</v>
      </c>
      <c r="EK7" s="38">
        <v>0.1</v>
      </c>
      <c r="EL7" s="38">
        <v>0.13</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2021-02-15T05:09:28Z</cp:lastPrinted>
  <dcterms:created xsi:type="dcterms:W3CDTF">2020-12-04T02:44:26Z</dcterms:created>
  <dcterms:modified xsi:type="dcterms:W3CDTF">2021-02-15T05:09:45Z</dcterms:modified>
  <cp:category/>
</cp:coreProperties>
</file>