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13○榛東村\"/>
    </mc:Choice>
  </mc:AlternateContent>
  <xr:revisionPtr revIDLastSave="0" documentId="13_ncr:1_{6C26C521-FEAB-4448-90E6-00D98C430E1D}" xr6:coauthVersionLast="36" xr6:coauthVersionMax="36" xr10:uidLastSave="{00000000-0000-0000-0000-000000000000}"/>
  <workbookProtection workbookAlgorithmName="SHA-512" workbookHashValue="Y51y+c98+jiC6KCCcbj3EMTC56XRIumrdAhRwWSqveHz7uoUBnS/8aZhn7g1Mkp+2Be+6sZ47FSvWijJhy8SEQ==" workbookSaltValue="ccOvi6dnzdhnOvxHt2gocA=="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H86" i="4"/>
  <c r="E86" i="4"/>
  <c r="AL10" i="4"/>
  <c r="AD10" i="4"/>
  <c r="B10" i="4"/>
  <c r="AD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<sst xmlns="http://schemas.openxmlformats.org/spreadsheetml/2006/main" count="241" uniqueCount="121">
  <si>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</si>
  <si>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</si>
  <si>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</si>
  <si>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</si>
  <si>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</si>
  <si>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</si>
  <si>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</si>
  <si>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</si>
  <si>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</si>
  <si>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</si>
  <si>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</si>
  <si>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</si>
  <si>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</si>
  <si>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</si>
  <si>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</si>
  <si>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</si>
  <si>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</si>
  <si>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</si>
  <si>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</si>
  <si>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</si>
  <si>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</si>
  <si>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</si>
  <si>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</si>
  <si>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</si>
  <si>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</si>
  <si>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</si>
  <si>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</si>
  <si>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</si>
  <si>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</si>
  <si>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</si>
  <si>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</si>
  <si>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</si>
  <si>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</si>
  <si>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</si>
  <si>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</si>
  <si>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</si>
  <si>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</si>
  <si>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</si>
  <si>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</si>
  <si>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</si>
  <si>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</si>
  <si>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</si>
  <si>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</si>
  <si>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</si>
  <si>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</si>
  <si>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</si>
  <si>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</si>
  <si>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</si>
  <si>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</si>
  <si>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</si>
  <si>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</si>
  <si>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</si>
  <si>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</si>
  <si>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</si>
  <si>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</si>
  <si>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</si>
  <si>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</si>
  <si>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</si>
  <si>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</si>
  <si>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</si>
  <si>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</si>
  <si>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</si>
  <si>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</si>
  <si>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</si>
  <si>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</si>
  <si>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</si>
  <si>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</si>
  <si>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</si>
  <si>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</si>
  <si>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</si>
  <si>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</si>
  <si>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</si>
  <si>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</si>
  <si>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</si>
  <si>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</si>
  <si>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</si>
  <si>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</si>
  <si>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</si>
  <si>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</si>
  <si>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</si>
  <si>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</si>
  <si>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</si>
  <si>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</si>
  <si>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</si>
  <si>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</si>
  <si>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</si>
  <si>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</si>
  <si>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</si>
  <si>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</si>
  <si>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</si>
  <si>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</si>
  <si>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</si>
  <si>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</si>
  <si>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</si>
  <si>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</si>
  <si>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</si>
  <si>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</si>
  <si>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</si>
  <si>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</si>
  <si>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榛東村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</si>
  <si>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</si>
  <si>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</si>
  <si>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</si>
  <si>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</si>
  <si>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</si>
  <si>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</si>
  <si>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</si>
  <si>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</si>
  <si>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</si>
  <si>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</si>
  <si>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</si>
  <si>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</si>
  <si>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</si>
  <si>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</si>
  <si>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</si>
  <si>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</si>
  <si>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</si>
  <si>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</si>
  <si>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収益的収支比率は９４．７％であるが、総収益には他会計繰入金が含まれており、収支について健全化を図る必要がある。
　企業債残高については、平成２４年度から平成２６年度までの建設事業の規模が大きかったため、地方債の借入額もそれに伴い増加した。令和６年度には、ほぼ管渠整備が終了する予定であることから、その数年後までは企業債残高の事業費に対する比率は高いものとなると考えられる。
　汚水処理原価は、整備面積の拡大に伴い、使用料収入も増加していることから、ほぼ変動がない。
　水洗化率については、類似団体平均と近い値となったが、合併浄化槽からの切り替えが進んでいないのが現状である。
※施設利用率については、県央水質浄化センターで処理しているため数値がない。汚水処理原価については、本村の下水道は分流式で雨水を処理していないため、類似団体平均を下回っている。</t>
    <rPh sb="252" eb="253">
      <t>チカ</t>
    </rPh>
    <rPh sb="254" eb="255">
      <t>アタイ</t>
    </rPh>
    <phoneticPr fontId="4"/>
  </si>
  <si>
    <t>　あと５年でほぼ管渠整備が終了する予定となっている。整備終了後は、水洗化率向上が第一目標となる。接続説明会を行う等、接続への理解と協力を対象者に求め、水洗化率の向上を図っていく。平成３０年度に経営戦略を策定し、経費を使用料で賄うことができる使用料の額を検討した。</t>
    <phoneticPr fontId="4"/>
  </si>
  <si>
    <t>　事業開始は平成１２年度で２０年経過しているが、現在のところ早急な老朽化対策が必要な管渠はない。
　管渠整備終了後に建設当初ヒューム管を使用している箇所からの調査を検討していく。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</si>
</sst>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EA-4B9F-A9D9-7683B05013CB}"/>
            </c:ext>
          </c:extLst>
        </c:ser>
        <c:dLbls>
          <c:showLegendKey val="0"/>
          <c:showVal val="0"/>
          <c:showCatName val="0"/>
          <c:showSerName val="0"/>
          <c:showPercent val="0"/>
          <c:showBubbleSize val="0"/>
        </c:dLbls>
        <c:gapWidth val="150"/>
        <c:axId val="597769208"/>
        <c:axId val="60251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c:v>
                </c:pt>
                <c:pt idx="2">
                  <c:v>0.13</c:v>
                </c:pt>
                <c:pt idx="3">
                  <c:v>0.12</c:v>
                </c:pt>
                <c:pt idx="4">
                  <c:v>0.1</c:v>
                </c:pt>
              </c:numCache>
            </c:numRef>
          </c:val>
          <c:smooth val="0"/>
          <c:extLst>
            <c:ext xmlns:c16="http://schemas.microsoft.com/office/drawing/2014/chart" uri="{C3380CC4-5D6E-409C-BE32-E72D297353CC}">
              <c16:uniqueId val="{00000001-3BEA-4B9F-A9D9-7683B05013CB}"/>
            </c:ext>
          </c:extLst>
        </c:ser>
        <c:dLbls>
          <c:showLegendKey val="0"/>
          <c:showVal val="0"/>
          <c:showCatName val="0"/>
          <c:showSerName val="0"/>
          <c:showPercent val="0"/>
          <c:showBubbleSize val="0"/>
        </c:dLbls>
        <c:marker val="1"/>
        <c:smooth val="0"/>
        <c:axId val="597769208"/>
        <c:axId val="602515432"/>
      </c:lineChart>
      <c:dateAx>
        <c:axId val="597769208"/>
        <c:scaling>
          <c:orientation val="minMax"/>
        </c:scaling>
        <c:delete val="1"/>
        <c:axPos val="b"/>
        <c:numFmt formatCode="&quot;H&quot;yy" sourceLinked="1"/>
        <c:majorTickMark val="none"/>
        <c:minorTickMark val="none"/>
        <c:tickLblPos val="none"/>
        <c:crossAx val="602515432"/>
        <c:crosses val="autoZero"/>
        <c:auto val="1"/>
        <c:lblOffset val="100"/>
        <c:baseTimeUnit val="years"/>
      </c:dateAx>
      <c:valAx>
        <c:axId val="60251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76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98.65</c:v>
                </c:pt>
                <c:pt idx="1">
                  <c:v>94.26</c:v>
                </c:pt>
                <c:pt idx="2">
                  <c:v>96.95</c:v>
                </c:pt>
                <c:pt idx="3">
                  <c:v>95.57</c:v>
                </c:pt>
                <c:pt idx="4">
                  <c:v>94.7</c:v>
                </c:pt>
              </c:numCache>
            </c:numRef>
          </c:val>
          <c:extLst>
            <c:ext xmlns:c16="http://schemas.microsoft.com/office/drawing/2014/chart" uri="{C3380CC4-5D6E-409C-BE32-E72D297353CC}">
              <c16:uniqueId val="{00000000-11E9-4A9E-8609-7D41C8F1C187}"/>
            </c:ext>
          </c:extLst>
        </c:ser>
        <c:dLbls>
          <c:showLegendKey val="0"/>
          <c:showVal val="0"/>
          <c:showCatName val="0"/>
          <c:showSerName val="0"/>
          <c:showPercent val="0"/>
          <c:showBubbleSize val="0"/>
        </c:dLbls>
        <c:gapWidth val="150"/>
        <c:axId val="602513472"/>
        <c:axId val="6025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E9-4A9E-8609-7D41C8F1C187}"/>
            </c:ext>
          </c:extLst>
        </c:ser>
        <c:dLbls>
          <c:showLegendKey val="0"/>
          <c:showVal val="0"/>
          <c:showCatName val="0"/>
          <c:showSerName val="0"/>
          <c:showPercent val="0"/>
          <c:showBubbleSize val="0"/>
        </c:dLbls>
        <c:marker val="1"/>
        <c:smooth val="0"/>
        <c:axId val="602513472"/>
        <c:axId val="602515040"/>
      </c:lineChart>
      <c:dateAx>
        <c:axId val="602513472"/>
        <c:scaling>
          <c:orientation val="minMax"/>
        </c:scaling>
        <c:delete val="1"/>
        <c:axPos val="b"/>
        <c:numFmt formatCode="&quot;H&quot;yy" sourceLinked="1"/>
        <c:majorTickMark val="none"/>
        <c:minorTickMark val="none"/>
        <c:tickLblPos val="none"/>
        <c:crossAx val="602515040"/>
        <c:crosses val="autoZero"/>
        <c:auto val="1"/>
        <c:lblOffset val="100"/>
        <c:baseTimeUnit val="years"/>
      </c:dateAx>
      <c:valAx>
        <c:axId val="6025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5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9B-402D-92FB-A5C48D766BAE}"/>
            </c:ext>
          </c:extLst>
        </c:ser>
        <c:dLbls>
          <c:showLegendKey val="0"/>
          <c:showVal val="0"/>
          <c:showCatName val="0"/>
          <c:showSerName val="0"/>
          <c:showPercent val="0"/>
          <c:showBubbleSize val="0"/>
        </c:dLbls>
        <c:gapWidth val="150"/>
        <c:axId val="602517000"/>
        <c:axId val="60251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9B-402D-92FB-A5C48D766BAE}"/>
            </c:ext>
          </c:extLst>
        </c:ser>
        <c:dLbls>
          <c:showLegendKey val="0"/>
          <c:showVal val="0"/>
          <c:showCatName val="0"/>
          <c:showSerName val="0"/>
          <c:showPercent val="0"/>
          <c:showBubbleSize val="0"/>
        </c:dLbls>
        <c:marker val="1"/>
        <c:smooth val="0"/>
        <c:axId val="602517000"/>
        <c:axId val="602514648"/>
      </c:lineChart>
      <c:dateAx>
        <c:axId val="602517000"/>
        <c:scaling>
          <c:orientation val="minMax"/>
        </c:scaling>
        <c:delete val="1"/>
        <c:axPos val="b"/>
        <c:numFmt formatCode="&quot;H&quot;yy" sourceLinked="1"/>
        <c:majorTickMark val="none"/>
        <c:minorTickMark val="none"/>
        <c:tickLblPos val="none"/>
        <c:crossAx val="602514648"/>
        <c:crosses val="autoZero"/>
        <c:auto val="1"/>
        <c:lblOffset val="100"/>
        <c:baseTimeUnit val="years"/>
      </c:dateAx>
      <c:valAx>
        <c:axId val="60251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51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37-443F-8FD3-8E1BB4B96CB3}"/>
            </c:ext>
          </c:extLst>
        </c:ser>
        <c:dLbls>
          <c:showLegendKey val="0"/>
          <c:showVal val="0"/>
          <c:showCatName val="0"/>
          <c:showSerName val="0"/>
          <c:showPercent val="0"/>
          <c:showBubbleSize val="0"/>
        </c:dLbls>
        <c:gapWidth val="150"/>
        <c:axId val="479783352"/>
        <c:axId val="4797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37-443F-8FD3-8E1BB4B96CB3}"/>
            </c:ext>
          </c:extLst>
        </c:ser>
        <c:dLbls>
          <c:showLegendKey val="0"/>
          <c:showVal val="0"/>
          <c:showCatName val="0"/>
          <c:showSerName val="0"/>
          <c:showPercent val="0"/>
          <c:showBubbleSize val="0"/>
        </c:dLbls>
        <c:marker val="1"/>
        <c:smooth val="0"/>
        <c:axId val="479783352"/>
        <c:axId val="479782176"/>
      </c:lineChart>
      <c:dateAx>
        <c:axId val="479783352"/>
        <c:scaling>
          <c:orientation val="minMax"/>
        </c:scaling>
        <c:delete val="1"/>
        <c:axPos val="b"/>
        <c:numFmt formatCode="&quot;H&quot;yy" sourceLinked="1"/>
        <c:majorTickMark val="none"/>
        <c:minorTickMark val="none"/>
        <c:tickLblPos val="none"/>
        <c:crossAx val="479782176"/>
        <c:crosses val="autoZero"/>
        <c:auto val="1"/>
        <c:lblOffset val="100"/>
        <c:baseTimeUnit val="years"/>
      </c:dateAx>
      <c:valAx>
        <c:axId val="4797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78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BA-4A41-A6E1-32F1A6FF3CAA}"/>
            </c:ext>
          </c:extLst>
        </c:ser>
        <c:dLbls>
          <c:showLegendKey val="0"/>
          <c:showVal val="0"/>
          <c:showCatName val="0"/>
          <c:showSerName val="0"/>
          <c:showPercent val="0"/>
          <c:showBubbleSize val="0"/>
        </c:dLbls>
        <c:gapWidth val="150"/>
        <c:axId val="479784136"/>
        <c:axId val="47978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BA-4A41-A6E1-32F1A6FF3CAA}"/>
            </c:ext>
          </c:extLst>
        </c:ser>
        <c:dLbls>
          <c:showLegendKey val="0"/>
          <c:showVal val="0"/>
          <c:showCatName val="0"/>
          <c:showSerName val="0"/>
          <c:showPercent val="0"/>
          <c:showBubbleSize val="0"/>
        </c:dLbls>
        <c:marker val="1"/>
        <c:smooth val="0"/>
        <c:axId val="479784136"/>
        <c:axId val="479781000"/>
      </c:lineChart>
      <c:dateAx>
        <c:axId val="479784136"/>
        <c:scaling>
          <c:orientation val="minMax"/>
        </c:scaling>
        <c:delete val="1"/>
        <c:axPos val="b"/>
        <c:numFmt formatCode="&quot;H&quot;yy" sourceLinked="1"/>
        <c:majorTickMark val="none"/>
        <c:minorTickMark val="none"/>
        <c:tickLblPos val="none"/>
        <c:crossAx val="479781000"/>
        <c:crosses val="autoZero"/>
        <c:auto val="1"/>
        <c:lblOffset val="100"/>
        <c:baseTimeUnit val="years"/>
      </c:dateAx>
      <c:valAx>
        <c:axId val="47978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78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17-417B-8335-DD2705C80C9D}"/>
            </c:ext>
          </c:extLst>
        </c:ser>
        <c:dLbls>
          <c:showLegendKey val="0"/>
          <c:showVal val="0"/>
          <c:showCatName val="0"/>
          <c:showSerName val="0"/>
          <c:showPercent val="0"/>
          <c:showBubbleSize val="0"/>
        </c:dLbls>
        <c:gapWidth val="150"/>
        <c:axId val="595616400"/>
        <c:axId val="59561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17-417B-8335-DD2705C80C9D}"/>
            </c:ext>
          </c:extLst>
        </c:ser>
        <c:dLbls>
          <c:showLegendKey val="0"/>
          <c:showVal val="0"/>
          <c:showCatName val="0"/>
          <c:showSerName val="0"/>
          <c:showPercent val="0"/>
          <c:showBubbleSize val="0"/>
        </c:dLbls>
        <c:marker val="1"/>
        <c:smooth val="0"/>
        <c:axId val="595616400"/>
        <c:axId val="595616792"/>
      </c:lineChart>
      <c:dateAx>
        <c:axId val="595616400"/>
        <c:scaling>
          <c:orientation val="minMax"/>
        </c:scaling>
        <c:delete val="1"/>
        <c:axPos val="b"/>
        <c:numFmt formatCode="&quot;H&quot;yy" sourceLinked="1"/>
        <c:majorTickMark val="none"/>
        <c:minorTickMark val="none"/>
        <c:tickLblPos val="none"/>
        <c:crossAx val="595616792"/>
        <c:crosses val="autoZero"/>
        <c:auto val="1"/>
        <c:lblOffset val="100"/>
        <c:baseTimeUnit val="years"/>
      </c:dateAx>
      <c:valAx>
        <c:axId val="59561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61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1495.43</c:v>
                </c:pt>
                <c:pt idx="1">
                  <c:v>1625.57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9D4-41FD-979C-96E5FD9510B8}"/>
            </c:ext>
          </c:extLst>
        </c:ser>
        <c:dLbls>
          <c:showLegendKey val="0"/>
          <c:showVal val="0"/>
          <c:showCatName val="0"/>
          <c:showSerName val="0"/>
          <c:showPercent val="0"/>
          <c:showBubbleSize val="0"/>
        </c:dLbls>
        <c:gapWidth val="150"/>
        <c:axId val="595616008"/>
        <c:axId val="59561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1047.6500000000001</c:v>
                </c:pt>
                <c:pt idx="2">
                  <c:v>1124.26</c:v>
                </c:pt>
                <c:pt idx="3">
                  <c:v>1048.23</c:v>
                </c:pt>
                <c:pt idx="4">
                  <c:v>1130.42</c:v>
                </c:pt>
              </c:numCache>
            </c:numRef>
          </c:val>
          <c:smooth val="0"/>
          <c:extLst>
            <c:ext xmlns:c16="http://schemas.microsoft.com/office/drawing/2014/chart" uri="{C3380CC4-5D6E-409C-BE32-E72D297353CC}">
              <c16:uniqueId val="{00000001-39D4-41FD-979C-96E5FD9510B8}"/>
            </c:ext>
          </c:extLst>
        </c:ser>
        <c:dLbls>
          <c:showLegendKey val="0"/>
          <c:showVal val="0"/>
          <c:showCatName val="0"/>
          <c:showSerName val="0"/>
          <c:showPercent val="0"/>
          <c:showBubbleSize val="0"/>
        </c:dLbls>
        <c:marker val="1"/>
        <c:smooth val="0"/>
        <c:axId val="595616008"/>
        <c:axId val="595617968"/>
      </c:lineChart>
      <c:dateAx>
        <c:axId val="595616008"/>
        <c:scaling>
          <c:orientation val="minMax"/>
        </c:scaling>
        <c:delete val="1"/>
        <c:axPos val="b"/>
        <c:numFmt formatCode="&quot;H&quot;yy" sourceLinked="1"/>
        <c:majorTickMark val="none"/>
        <c:minorTickMark val="none"/>
        <c:tickLblPos val="none"/>
        <c:crossAx val="595617968"/>
        <c:crosses val="autoZero"/>
        <c:auto val="1"/>
        <c:lblOffset val="100"/>
        <c:baseTimeUnit val="years"/>
      </c:dateAx>
      <c:valAx>
        <c:axId val="59561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61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73.180000000000007</c:v>
                </c:pt>
                <c:pt idx="1">
                  <c:v>73.069999999999993</c:v>
                </c:pt>
                <c:pt idx="2">
                  <c:v>75.89</c:v>
                </c:pt>
                <c:pt idx="3">
                  <c:v>76.239999999999995</c:v>
                </c:pt>
                <c:pt idx="4">
                  <c:v>77.099999999999994</c:v>
                </c:pt>
              </c:numCache>
            </c:numRef>
          </c:val>
          <c:extLst>
            <c:ext xmlns:c16="http://schemas.microsoft.com/office/drawing/2014/chart" uri="{C3380CC4-5D6E-409C-BE32-E72D297353CC}">
              <c16:uniqueId val="{00000000-3742-439E-82CE-2036DE6F44E4}"/>
            </c:ext>
          </c:extLst>
        </c:ser>
        <c:dLbls>
          <c:showLegendKey val="0"/>
          <c:showVal val="0"/>
          <c:showCatName val="0"/>
          <c:showSerName val="0"/>
          <c:showPercent val="0"/>
          <c:showBubbleSize val="0"/>
        </c:dLbls>
        <c:gapWidth val="150"/>
        <c:axId val="595615224"/>
        <c:axId val="59561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74.040000000000006</c:v>
                </c:pt>
                <c:pt idx="2">
                  <c:v>80.58</c:v>
                </c:pt>
                <c:pt idx="3">
                  <c:v>78.92</c:v>
                </c:pt>
                <c:pt idx="4">
                  <c:v>74.17</c:v>
                </c:pt>
              </c:numCache>
            </c:numRef>
          </c:val>
          <c:smooth val="0"/>
          <c:extLst>
            <c:ext xmlns:c16="http://schemas.microsoft.com/office/drawing/2014/chart" uri="{C3380CC4-5D6E-409C-BE32-E72D297353CC}">
              <c16:uniqueId val="{00000001-3742-439E-82CE-2036DE6F44E4}"/>
            </c:ext>
          </c:extLst>
        </c:ser>
        <c:dLbls>
          <c:showLegendKey val="0"/>
          <c:showVal val="0"/>
          <c:showCatName val="0"/>
          <c:showSerName val="0"/>
          <c:showPercent val="0"/>
          <c:showBubbleSize val="0"/>
        </c:dLbls>
        <c:marker val="1"/>
        <c:smooth val="0"/>
        <c:axId val="595615224"/>
        <c:axId val="595615616"/>
      </c:lineChart>
      <c:dateAx>
        <c:axId val="595615224"/>
        <c:scaling>
          <c:orientation val="minMax"/>
        </c:scaling>
        <c:delete val="1"/>
        <c:axPos val="b"/>
        <c:numFmt formatCode="&quot;H&quot;yy" sourceLinked="1"/>
        <c:majorTickMark val="none"/>
        <c:minorTickMark val="none"/>
        <c:tickLblPos val="none"/>
        <c:crossAx val="595615616"/>
        <c:crosses val="autoZero"/>
        <c:auto val="1"/>
        <c:lblOffset val="100"/>
        <c:baseTimeUnit val="years"/>
      </c:dateAx>
      <c:valAx>
        <c:axId val="5956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61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156.18</c:v>
                </c:pt>
                <c:pt idx="1">
                  <c:v>156.24</c:v>
                </c:pt>
                <c:pt idx="2">
                  <c:v>150.31</c:v>
                </c:pt>
                <c:pt idx="3">
                  <c:v>150.47</c:v>
                </c:pt>
                <c:pt idx="4">
                  <c:v>150.78</c:v>
                </c:pt>
              </c:numCache>
            </c:numRef>
          </c:val>
          <c:extLst>
            <c:ext xmlns:c16="http://schemas.microsoft.com/office/drawing/2014/chart" uri="{C3380CC4-5D6E-409C-BE32-E72D297353CC}">
              <c16:uniqueId val="{00000000-71C4-4A98-98A2-82C2C2B803C7}"/>
            </c:ext>
          </c:extLst>
        </c:ser>
        <c:dLbls>
          <c:showLegendKey val="0"/>
          <c:showVal val="0"/>
          <c:showCatName val="0"/>
          <c:showSerName val="0"/>
          <c:showPercent val="0"/>
          <c:showBubbleSize val="0"/>
        </c:dLbls>
        <c:gapWidth val="150"/>
        <c:axId val="595997592"/>
        <c:axId val="59599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235.61</c:v>
                </c:pt>
                <c:pt idx="2">
                  <c:v>216.21</c:v>
                </c:pt>
                <c:pt idx="3">
                  <c:v>220.31</c:v>
                </c:pt>
                <c:pt idx="4">
                  <c:v>230.95</c:v>
                </c:pt>
              </c:numCache>
            </c:numRef>
          </c:val>
          <c:smooth val="0"/>
          <c:extLst>
            <c:ext xmlns:c16="http://schemas.microsoft.com/office/drawing/2014/chart" uri="{C3380CC4-5D6E-409C-BE32-E72D297353CC}">
              <c16:uniqueId val="{00000001-71C4-4A98-98A2-82C2C2B803C7}"/>
            </c:ext>
          </c:extLst>
        </c:ser>
        <c:dLbls>
          <c:showLegendKey val="0"/>
          <c:showVal val="0"/>
          <c:showCatName val="0"/>
          <c:showSerName val="0"/>
          <c:showPercent val="0"/>
          <c:showBubbleSize val="0"/>
        </c:dLbls>
        <c:marker val="1"/>
        <c:smooth val="0"/>
        <c:axId val="595997592"/>
        <c:axId val="595996024"/>
      </c:lineChart>
      <c:dateAx>
        <c:axId val="595997592"/>
        <c:scaling>
          <c:orientation val="minMax"/>
        </c:scaling>
        <c:delete val="1"/>
        <c:axPos val="b"/>
        <c:numFmt formatCode="&quot;H&quot;yy" sourceLinked="1"/>
        <c:majorTickMark val="none"/>
        <c:minorTickMark val="none"/>
        <c:tickLblPos val="none"/>
        <c:crossAx val="595996024"/>
        <c:crosses val="autoZero"/>
        <c:auto val="1"/>
        <c:lblOffset val="100"/>
        <c:baseTimeUnit val="years"/>
      </c:dateAx>
      <c:valAx>
        <c:axId val="59599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99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17-47A7-A561-29418E21BDCA}"/>
            </c:ext>
          </c:extLst>
        </c:ser>
        <c:dLbls>
          <c:showLegendKey val="0"/>
          <c:showVal val="0"/>
          <c:showCatName val="0"/>
          <c:showSerName val="0"/>
          <c:showPercent val="0"/>
          <c:showBubbleSize val="0"/>
        </c:dLbls>
        <c:gapWidth val="150"/>
        <c:axId val="595997984"/>
        <c:axId val="59599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49.25</c:v>
                </c:pt>
                <c:pt idx="2">
                  <c:v>50.24</c:v>
                </c:pt>
                <c:pt idx="3">
                  <c:v>49.68</c:v>
                </c:pt>
                <c:pt idx="4">
                  <c:v>49.27</c:v>
                </c:pt>
              </c:numCache>
            </c:numRef>
          </c:val>
          <c:smooth val="0"/>
          <c:extLst>
            <c:ext xmlns:c16="http://schemas.microsoft.com/office/drawing/2014/chart" uri="{C3380CC4-5D6E-409C-BE32-E72D297353CC}">
              <c16:uniqueId val="{00000001-8117-47A7-A561-29418E21BDCA}"/>
            </c:ext>
          </c:extLst>
        </c:ser>
        <c:dLbls>
          <c:showLegendKey val="0"/>
          <c:showVal val="0"/>
          <c:showCatName val="0"/>
          <c:showSerName val="0"/>
          <c:showPercent val="0"/>
          <c:showBubbleSize val="0"/>
        </c:dLbls>
        <c:marker val="1"/>
        <c:smooth val="0"/>
        <c:axId val="595997984"/>
        <c:axId val="595997200"/>
      </c:lineChart>
      <c:dateAx>
        <c:axId val="595997984"/>
        <c:scaling>
          <c:orientation val="minMax"/>
        </c:scaling>
        <c:delete val="1"/>
        <c:axPos val="b"/>
        <c:numFmt formatCode="&quot;H&quot;yy" sourceLinked="1"/>
        <c:majorTickMark val="none"/>
        <c:minorTickMark val="none"/>
        <c:tickLblPos val="none"/>
        <c:crossAx val="595997200"/>
        <c:crosses val="autoZero"/>
        <c:auto val="1"/>
        <c:lblOffset val="100"/>
        <c:baseTimeUnit val="years"/>
      </c:dateAx>
      <c:valAx>
        <c:axId val="59599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9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c:v>
                </c:pt>
                <c:pt idx="1">
                  <c:v>74.45</c:v>
                </c:pt>
                <c:pt idx="2">
                  <c:v>78.099999999999994</c:v>
                </c:pt>
                <c:pt idx="3">
                  <c:v>78.72</c:v>
                </c:pt>
                <c:pt idx="4">
                  <c:v>82.52</c:v>
                </c:pt>
              </c:numCache>
            </c:numRef>
          </c:val>
          <c:extLst>
            <c:ext xmlns:c16="http://schemas.microsoft.com/office/drawing/2014/chart" uri="{C3380CC4-5D6E-409C-BE32-E72D297353CC}">
              <c16:uniqueId val="{00000000-A5C6-4280-AEFF-BAF889B8153D}"/>
            </c:ext>
          </c:extLst>
        </c:ser>
        <c:dLbls>
          <c:showLegendKey val="0"/>
          <c:showVal val="0"/>
          <c:showCatName val="0"/>
          <c:showSerName val="0"/>
          <c:showPercent val="0"/>
          <c:showBubbleSize val="0"/>
        </c:dLbls>
        <c:gapWidth val="150"/>
        <c:axId val="595995240"/>
        <c:axId val="59598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84.12</c:v>
                </c:pt>
                <c:pt idx="2">
                  <c:v>84.17</c:v>
                </c:pt>
                <c:pt idx="3">
                  <c:v>83.35</c:v>
                </c:pt>
                <c:pt idx="4">
                  <c:v>83.16</c:v>
                </c:pt>
              </c:numCache>
            </c:numRef>
          </c:val>
          <c:smooth val="0"/>
          <c:extLst>
            <c:ext xmlns:c16="http://schemas.microsoft.com/office/drawing/2014/chart" uri="{C3380CC4-5D6E-409C-BE32-E72D297353CC}">
              <c16:uniqueId val="{00000001-A5C6-4280-AEFF-BAF889B8153D}"/>
            </c:ext>
          </c:extLst>
        </c:ser>
        <c:dLbls>
          <c:showLegendKey val="0"/>
          <c:showVal val="0"/>
          <c:showCatName val="0"/>
          <c:showSerName val="0"/>
          <c:showPercent val="0"/>
          <c:showBubbleSize val="0"/>
        </c:dLbls>
        <c:marker val="1"/>
        <c:smooth val="0"/>
        <c:axId val="595995240"/>
        <c:axId val="595985496"/>
      </c:lineChart>
      <c:dateAx>
        <c:axId val="595995240"/>
        <c:scaling>
          <c:orientation val="minMax"/>
        </c:scaling>
        <c:delete val="1"/>
        <c:axPos val="b"/>
        <c:numFmt formatCode="&quot;H&quot;yy" sourceLinked="1"/>
        <c:majorTickMark val="none"/>
        <c:minorTickMark val="none"/>
        <c:tickLblPos val="none"/>
        <c:crossAx val="595985496"/>
        <c:crosses val="autoZero"/>
        <c:auto val="1"/>
        <c:lblOffset val="100"/>
        <c:baseTimeUnit val="years"/>
      </c:dateAx>
      <c:valAx>
        <c:axId val="59598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99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榛東村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14676</v>
      </c>
      <c r="AM8" s="51"/>
      <c r="AN8" s="51"/>
      <c r="AO8" s="51"/>
      <c r="AP8" s="51"/>
      <c r="AQ8" s="51"/>
      <c r="AR8" s="51"/>
      <c r="AS8" s="51"/>
      <c r="AT8" s="46">
        <f>データ!T6</f>
        <v>27.92</v>
      </c>
      <c r="AU8" s="46"/>
      <c r="AV8" s="46"/>
      <c r="AW8" s="46"/>
      <c r="AX8" s="46"/>
      <c r="AY8" s="46"/>
      <c r="AZ8" s="46"/>
      <c r="BA8" s="46"/>
      <c r="BB8" s="46">
        <f>データ!U6</f>
        <v>525.64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26.36</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3851</v>
      </c>
      <c r="AM10" s="51"/>
      <c r="AN10" s="51"/>
      <c r="AO10" s="51"/>
      <c r="AP10" s="51"/>
      <c r="AQ10" s="51"/>
      <c r="AR10" s="51"/>
      <c r="AS10" s="51"/>
      <c r="AT10" s="46">
        <f>データ!W6</f>
        <v>2.12</v>
      </c>
      <c r="AU10" s="46"/>
      <c r="AV10" s="46"/>
      <c r="AW10" s="46"/>
      <c r="AX10" s="46"/>
      <c r="AY10" s="46"/>
      <c r="AZ10" s="46"/>
      <c r="BA10" s="46"/>
      <c r="BB10" s="46">
        <f>データ!X6</f>
        <v>1816.51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BpRyYzBNrG9QUpC8qUW8ZZRnTkB2il6lmc6D+Lbo+aOEbrYd0ntYqEFSmAbPB3rXcvTmW5ofOL9L2cC37xJKvw==" saltValue="FGO9XJpz8NGb9nfrceLzI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103446</v>
      </c>
      <c r="D6" s="33">
        <f t="shared" si="3"/>
        <v>47</v>
      </c>
      <c r="E6" s="33">
        <f t="shared" si="3"/>
        <v>17</v>
      </c>
      <c r="F6" s="33">
        <f t="shared" si="3"/>
        <v>1</v>
      </c>
      <c r="G6" s="33">
        <f t="shared" si="3"/>
        <v>0</v>
      </c>
      <c r="H6" s="33" t="str">
        <f t="shared" si="3"/>
        <v>群馬県　榛東村</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26.36</v>
      </c>
      <c r="Q6" s="34">
        <f t="shared" si="3"/>
        <v>100</v>
      </c>
      <c r="R6" s="34">
        <f t="shared" si="3"/>
        <v>2200</v>
      </c>
      <c r="S6" s="34">
        <f t="shared" si="3"/>
        <v>14676</v>
      </c>
      <c r="T6" s="34">
        <f t="shared" si="3"/>
        <v>27.92</v>
      </c>
      <c r="U6" s="34">
        <f t="shared" si="3"/>
        <v>525.64</v>
      </c>
      <c r="V6" s="34">
        <f t="shared" si="3"/>
        <v>3851</v>
      </c>
      <c r="W6" s="34">
        <f t="shared" si="3"/>
        <v>2.12</v>
      </c>
      <c r="X6" s="34">
        <f t="shared" si="3"/>
        <v>1816.51</v>
      </c>
      <c r="Y6" s="35">
        <f>IF(Y7="",NA(),Y7)</f>
        <v>98.65</v>
      </c>
      <c r="Z6" s="35">
        <f t="shared" ref="Z6:AH6" si="4">IF(Z7="",NA(),Z7)</f>
        <v>94.26</v>
      </c>
      <c r="AA6" s="35">
        <f t="shared" si="4"/>
        <v>96.95</v>
      </c>
      <c r="AB6" s="35">
        <f t="shared" si="4"/>
        <v>95.57</v>
      </c>
      <c r="AC6" s="35">
        <f t="shared" si="4"/>
        <v>94.7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1495.43</v>
      </c>
      <c r="BG6" s="35">
        <f t="shared" ref="BG6:BO6" si="7">IF(BG7="",NA(),BG7)</f>
        <v>1625.57</v>
      </c>
      <c r="BH6" s="34">
        <f t="shared" si="7"/>
        <v>0</v>
      </c>
      <c r="BI6" s="34">
        <f t="shared" si="7"/>
        <v>0</v>
      </c>
      <c r="BJ6" s="34">
        <f t="shared" si="7"/>
        <v>0</v>
      </c>
      <c r="BK6" s="35">
        <f t="shared" si="7"/>
        <v>1824.34</v>
      </c>
      <c r="BL6" s="35">
        <f t="shared" si="7"/>
        <v>1047.6500000000001</v>
      </c>
      <c r="BM6" s="35">
        <f t="shared" si="7"/>
        <v>1124.26</v>
      </c>
      <c r="BN6" s="35">
        <f t="shared" si="7"/>
        <v>1048.23</v>
      </c>
      <c r="BO6" s="35">
        <f t="shared" si="7"/>
        <v>1130.42</v>
      </c>
      <c r="BP6" s="34" t="str">
        <f>IF(BP7="","",IF(BP7="-","【-】","【"&amp;SUBSTITUTE(TEXT(BP7,"#,##0.00"),"-","△")&amp;"】"))</f>
        <v>【682.51】</v>
      </c>
      <c r="BQ6" s="35">
        <f>IF(BQ7="",NA(),BQ7)</f>
        <v>73.180000000000007</v>
      </c>
      <c r="BR6" s="35">
        <f t="shared" ref="BR6:BZ6" si="8">IF(BR7="",NA(),BR7)</f>
        <v>73.069999999999993</v>
      </c>
      <c r="BS6" s="35">
        <f t="shared" si="8"/>
        <v>75.89</v>
      </c>
      <c r="BT6" s="35">
        <f t="shared" si="8"/>
        <v>76.239999999999995</v>
      </c>
      <c r="BU6" s="35">
        <f t="shared" si="8"/>
        <v>77.099999999999994</v>
      </c>
      <c r="BV6" s="35">
        <f t="shared" si="8"/>
        <v>54.16</v>
      </c>
      <c r="BW6" s="35">
        <f t="shared" si="8"/>
        <v>74.040000000000006</v>
      </c>
      <c r="BX6" s="35">
        <f t="shared" si="8"/>
        <v>80.58</v>
      </c>
      <c r="BY6" s="35">
        <f t="shared" si="8"/>
        <v>78.92</v>
      </c>
      <c r="BZ6" s="35">
        <f t="shared" si="8"/>
        <v>74.17</v>
      </c>
      <c r="CA6" s="34" t="str">
        <f>IF(CA7="","",IF(CA7="-","【-】","【"&amp;SUBSTITUTE(TEXT(CA7,"#,##0.00"),"-","△")&amp;"】"))</f>
        <v>【100.34】</v>
      </c>
      <c r="CB6" s="35">
        <f>IF(CB7="",NA(),CB7)</f>
        <v>156.18</v>
      </c>
      <c r="CC6" s="35">
        <f t="shared" ref="CC6:CK6" si="9">IF(CC7="",NA(),CC7)</f>
        <v>156.24</v>
      </c>
      <c r="CD6" s="35">
        <f t="shared" si="9"/>
        <v>150.31</v>
      </c>
      <c r="CE6" s="35">
        <f t="shared" si="9"/>
        <v>150.47</v>
      </c>
      <c r="CF6" s="35">
        <f t="shared" si="9"/>
        <v>150.78</v>
      </c>
      <c r="CG6" s="35">
        <f t="shared" si="9"/>
        <v>307.56</v>
      </c>
      <c r="CH6" s="35">
        <f t="shared" si="9"/>
        <v>235.61</v>
      </c>
      <c r="CI6" s="35">
        <f t="shared" si="9"/>
        <v>216.21</v>
      </c>
      <c r="CJ6" s="35">
        <f t="shared" si="9"/>
        <v>220.31</v>
      </c>
      <c r="CK6" s="35">
        <f t="shared" si="9"/>
        <v>230.95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39.869999999999997</v>
      </c>
      <c r="CS6" s="35">
        <f t="shared" si="10"/>
        <v>49.25</v>
      </c>
      <c r="CT6" s="35">
        <f t="shared" si="10"/>
        <v>50.24</v>
      </c>
      <c r="CU6" s="35">
        <f t="shared" si="10"/>
        <v>49.68</v>
      </c>
      <c r="CV6" s="35">
        <f t="shared" si="10"/>
        <v>49.27</v>
      </c>
      <c r="CW6" s="34" t="str">
        <f>IF(CW7="","",IF(CW7="-","【-】","【"&amp;SUBSTITUTE(TEXT(CW7,"#,##0.00"),"-","△")&amp;"】"))</f>
        <v>【59.64】</v>
      </c>
      <c r="CX6" s="35">
        <f>IF(CX7="",NA(),CX7)</f>
        <v>71</v>
      </c>
      <c r="CY6" s="35">
        <f t="shared" ref="CY6:DG6" si="11">IF(CY7="",NA(),CY7)</f>
        <v>74.45</v>
      </c>
      <c r="CZ6" s="35">
        <f t="shared" si="11"/>
        <v>78.099999999999994</v>
      </c>
      <c r="DA6" s="35">
        <f t="shared" si="11"/>
        <v>78.72</v>
      </c>
      <c r="DB6" s="35">
        <f t="shared" si="11"/>
        <v>82.52</v>
      </c>
      <c r="DC6" s="35">
        <f t="shared" si="11"/>
        <v>61.37</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v>
      </c>
      <c r="EL6" s="35">
        <f t="shared" si="14"/>
        <v>0.13</v>
      </c>
      <c r="EM6" s="35">
        <f t="shared" si="14"/>
        <v>0.12</v>
      </c>
      <c r="EN6" s="35">
        <f t="shared" si="14"/>
        <v>0.1</v>
      </c>
      <c r="EO6" s="34" t="str">
        <f>IF(EO7="","",IF(EO7="-","【-】","【"&amp;SUBSTITUTE(TEXT(EO7,"#,##0.00"),"-","△")&amp;"】"))</f>
        <v>【0.22】</v>
      </c>
    </row>
    <row r="7" spans="1:145" s="36" customFormat="1" x14ac:dyDescent="0.2">
      <c r="A7" s="28"/>
      <c r="B7" s="37">
        <v>2019</v>
      </c>
      <c r="C7" s="37">
        <v>103446</v>
      </c>
      <c r="D7" s="37">
        <v>47</v>
      </c>
      <c r="E7" s="37">
        <v>17</v>
      </c>
      <c r="F7" s="37">
        <v>1</v>
      </c>
      <c r="G7" s="37">
        <v>0</v>
      </c>
      <c r="H7" s="37" t="s">
        <v>99</v>
      </c>
      <c r="I7" s="37" t="s">
        <v>100</v>
      </c>
      <c r="J7" s="37" t="s">
        <v>101</v>
      </c>
      <c r="K7" s="37" t="s">
        <v>102</v>
      </c>
      <c r="L7" s="37" t="s">
        <v>103</v>
      </c>
      <c r="M7" s="37" t="s">
        <v>104</v>
      </c>
      <c r="N7" s="38" t="s">
        <v>105</v>
      </c>
      <c r="O7" s="38" t="s">
        <v>106</v>
      </c>
      <c r="P7" s="38">
        <v>26.36</v>
      </c>
      <c r="Q7" s="38">
        <v>100</v>
      </c>
      <c r="R7" s="38">
        <v>2200</v>
      </c>
      <c r="S7" s="38">
        <v>14676</v>
      </c>
      <c r="T7" s="38">
        <v>27.92</v>
      </c>
      <c r="U7" s="38">
        <v>525.64</v>
      </c>
      <c r="V7" s="38">
        <v>3851</v>
      </c>
      <c r="W7" s="38">
        <v>2.12</v>
      </c>
      <c r="X7" s="38">
        <v>1816.51</v>
      </c>
      <c r="Y7" s="38">
        <v>98.65</v>
      </c>
      <c r="Z7" s="38">
        <v>94.26</v>
      </c>
      <c r="AA7" s="38">
        <v>96.95</v>
      </c>
      <c r="AB7" s="38">
        <v>95.57</v>
      </c>
      <c r="AC7" s="38">
        <v>94.7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1495.43</v>
      </c>
      <c r="BG7" s="38">
        <v>1625.57</v>
      </c>
      <c r="BH7" s="38">
        <v>0</v>
      </c>
      <c r="BI7" s="38">
        <v>0</v>
      </c>
      <c r="BJ7" s="38">
        <v>0</v>
      </c>
      <c r="BK7" s="38">
        <v>1824.34</v>
      </c>
      <c r="BL7" s="38">
        <v>1047.6500000000001</v>
      </c>
      <c r="BM7" s="38">
        <v>1124.26</v>
      </c>
      <c r="BN7" s="38">
        <v>1048.23</v>
      </c>
      <c r="BO7" s="38">
        <v>1130.42</v>
      </c>
      <c r="BP7" s="38">
        <v>682.51</v>
      </c>
      <c r="BQ7" s="38">
        <v>73.180000000000007</v>
      </c>
      <c r="BR7" s="38">
        <v>73.069999999999993</v>
      </c>
      <c r="BS7" s="38">
        <v>75.89</v>
      </c>
      <c r="BT7" s="38">
        <v>76.239999999999995</v>
      </c>
      <c r="BU7" s="38">
        <v>77.099999999999994</v>
      </c>
      <c r="BV7" s="38">
        <v>54.16</v>
      </c>
      <c r="BW7" s="38">
        <v>74.040000000000006</v>
      </c>
      <c r="BX7" s="38">
        <v>80.58</v>
      </c>
      <c r="BY7" s="38">
        <v>78.92</v>
      </c>
      <c r="BZ7" s="38">
        <v>74.17</v>
      </c>
      <c r="CA7" s="38">
        <v>100.34</v>
      </c>
      <c r="CB7" s="38">
        <v>156.18</v>
      </c>
      <c r="CC7" s="38">
        <v>156.24</v>
      </c>
      <c r="CD7" s="38">
        <v>150.31</v>
      </c>
      <c r="CE7" s="38">
        <v>150.47</v>
      </c>
      <c r="CF7" s="38">
        <v>150.78</v>
      </c>
      <c r="CG7" s="38">
        <v>307.56</v>
      </c>
      <c r="CH7" s="38">
        <v>235.61</v>
      </c>
      <c r="CI7" s="38">
        <v>216.21</v>
      </c>
      <c r="CJ7" s="38">
        <v>220.31</v>
      </c>
      <c r="CK7" s="38">
        <v>230.95</v>
      </c>
      <c r="CL7" s="38">
        <v>136.15</v>
      </c>
      <c r="CM7" s="38" t="s">
        <v>105</v>
      </c>
      <c r="CN7" s="38" t="s">
        <v>105</v>
      </c>
      <c r="CO7" s="38" t="s">
        <v>105</v>
      </c>
      <c r="CP7" s="38" t="s">
        <v>105</v>
      </c>
      <c r="CQ7" s="38" t="s">
        <v>105</v>
      </c>
      <c r="CR7" s="38">
        <v>39.869999999999997</v>
      </c>
      <c r="CS7" s="38">
        <v>49.25</v>
      </c>
      <c r="CT7" s="38">
        <v>50.24</v>
      </c>
      <c r="CU7" s="38">
        <v>49.68</v>
      </c>
      <c r="CV7" s="38">
        <v>49.27</v>
      </c>
      <c r="CW7" s="38">
        <v>59.64</v>
      </c>
      <c r="CX7" s="38">
        <v>71</v>
      </c>
      <c r="CY7" s="38">
        <v>74.45</v>
      </c>
      <c r="CZ7" s="38">
        <v>78.099999999999994</v>
      </c>
      <c r="DA7" s="38">
        <v>78.72</v>
      </c>
      <c r="DB7" s="38">
        <v>82.52</v>
      </c>
      <c r="DC7" s="38">
        <v>61.37</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v>
      </c>
      <c r="EL7" s="38">
        <v>0.13</v>
      </c>
      <c r="EM7" s="38">
        <v>0.12</v>
      </c>
      <c r="EN7" s="38">
        <v>0.1</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115</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2021-02-23T23:17:38Z</cp:lastPrinted>
  <dcterms:created xsi:type="dcterms:W3CDTF">2020-12-04T02:44:24Z</dcterms:created>
  <dcterms:modified xsi:type="dcterms:W3CDTF">2021-02-23T23:17:39Z</dcterms:modified>
  <cp:category/>
</cp:coreProperties>
</file>