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11○安中市\"/>
    </mc:Choice>
  </mc:AlternateContent>
  <xr:revisionPtr revIDLastSave="0" documentId="13_ncr:1_{E281A87F-0F76-48F3-A980-167BD6E7BF84}" xr6:coauthVersionLast="36" xr6:coauthVersionMax="36" xr10:uidLastSave="{00000000-0000-0000-0000-000000000000}"/>
  <workbookProtection workbookAlgorithmName="SHA-512" workbookHashValue="To9vkyb1y6xqba5HGOunoC+GB0gZ5xRa2hCX9G/1Cxy4njLZOyA/KtP13kQyZsaUM7VE2Fo2Fm6QPIKLKmaqLg==" workbookSaltValue="tjGmHEe4QbyrYx9z9Mvn7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AT10" i="4"/>
  <c r="AL10" i="4"/>
  <c r="AD10" i="4"/>
  <c r="I10" i="4"/>
  <c r="B10" i="4"/>
  <c r="AT8" i="4"/>
  <c r="AL8" i="4"/>
  <c r="W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<sst xmlns="http://schemas.openxmlformats.org/spreadsheetml/2006/main" count="241" uniqueCount="119">
  <si>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</si>
  <si>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</si>
  <si>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</si>
  <si>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</si>
  <si>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</si>
  <si>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</si>
  <si>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</si>
  <si>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</si>
  <si>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</si>
  <si>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</si>
  <si>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</si>
  <si>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</si>
  <si>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</si>
  <si>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</si>
  <si>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</si>
  <si>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</si>
  <si>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</si>
  <si>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</si>
  <si>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</si>
  <si>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</si>
  <si>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</si>
  <si>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</si>
  <si>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</si>
  <si>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</si>
  <si>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</si>
  <si>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</si>
  <si>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</si>
  <si>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</si>
  <si>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</si>
  <si>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</si>
  <si>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</si>
  <si>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</si>
  <si>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</si>
  <si>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</si>
  <si>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</si>
  <si>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</si>
  <si>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</si>
  <si>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</si>
  <si>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</si>
  <si>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</si>
  <si>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</si>
  <si>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</si>
  <si>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</si>
  <si>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</si>
  <si>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</si>
  <si>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</si>
  <si>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</si>
  <si>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</si>
  <si>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</si>
  <si>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</si>
  <si>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</si>
  <si>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</si>
  <si>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</si>
  <si>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</si>
  <si>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</si>
  <si>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</si>
  <si>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</si>
  <si>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</si>
  <si>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</si>
  <si>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</si>
  <si>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</si>
  <si>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</si>
  <si>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</si>
  <si>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</si>
  <si>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</si>
  <si>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</si>
  <si>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</si>
  <si>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</si>
  <si>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</si>
  <si>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</si>
  <si>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</si>
  <si>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</si>
  <si>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</si>
  <si>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</si>
  <si>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</si>
  <si>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</si>
  <si>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</si>
  <si>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</si>
  <si>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</si>
  <si>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</si>
  <si>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</si>
  <si>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</si>
  <si>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</si>
  <si>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</si>
  <si>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</si>
  <si>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</si>
  <si>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</si>
  <si>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</si>
  <si>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</si>
  <si>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</si>
  <si>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</si>
  <si>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</si>
  <si>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</si>
  <si>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</si>
  <si>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</si>
  <si>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</si>
  <si>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</si>
  <si>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</si>
  <si>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安中市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</si>
  <si>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</si>
  <si>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</si>
  <si>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</si>
  <si>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</si>
  <si>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</si>
  <si>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</si>
  <si>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</si>
  <si>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</si>
  <si>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</si>
  <si>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</si>
  <si>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</si>
  <si>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</si>
  <si>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</si>
  <si>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</si>
  <si>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</si>
  <si>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</si>
  <si>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</si>
  <si>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本市の下水道事業については、平成7年度より供用を開始したため、現在のところ老朽化による管渠の改善は発生していない。</t>
    <rPh sb="1" eb="3">
      <t>ホンシ</t>
    </rPh>
    <rPh sb="4" eb="7">
      <t>ゲスイドウ</t>
    </rPh>
    <rPh sb="7" eb="9">
      <t>ジギョウ</t>
    </rPh>
    <rPh sb="15" eb="17">
      <t>ヘイセイ</t>
    </rPh>
    <rPh sb="18" eb="20">
      <t>ネンド</t>
    </rPh>
    <rPh sb="22" eb="24">
      <t>キョウヨウ</t>
    </rPh>
    <rPh sb="25" eb="27">
      <t>カイシ</t>
    </rPh>
    <rPh sb="32" eb="34">
      <t>ゲンザイ</t>
    </rPh>
    <rPh sb="38" eb="41">
      <t>ロウキュウカ</t>
    </rPh>
    <rPh sb="44" eb="46">
      <t>カンキョ</t>
    </rPh>
    <rPh sb="47" eb="49">
      <t>カイゼン</t>
    </rPh>
    <rPh sb="50" eb="52">
      <t>ハッセイ</t>
    </rPh>
    <phoneticPr fontId="4"/>
  </si>
  <si>
    <t>　利根川上流流域関連安中市公共下水道事業計画に基づき事業を推進していくとともに、人口減少及び少子高齢化等の社会状況を踏まえた、効率的な経営を図っていく必要がある。
　当面は、接続促進の取組みによって水洗化率の向上を図るとともに、使用料の増収及び経費の削減に努め、収益的収支比率及び経費回収率を100％に近付ける努力が必要である。
　また、来年度からは公営企業会計へ移行するため、更なる経営の合理化を図っていく必要がある。</t>
    <rPh sb="1" eb="3">
      <t>トネ</t>
    </rPh>
    <rPh sb="3" eb="4">
      <t>ガワ</t>
    </rPh>
    <rPh sb="4" eb="6">
      <t>ジョウリュウ</t>
    </rPh>
    <rPh sb="6" eb="8">
      <t>リュウイキ</t>
    </rPh>
    <rPh sb="8" eb="10">
      <t>カンレン</t>
    </rPh>
    <rPh sb="10" eb="13">
      <t>アンナカシ</t>
    </rPh>
    <rPh sb="13" eb="15">
      <t>コウキョウ</t>
    </rPh>
    <rPh sb="15" eb="18">
      <t>ゲスイドウ</t>
    </rPh>
    <rPh sb="18" eb="20">
      <t>ジギョウ</t>
    </rPh>
    <rPh sb="20" eb="22">
      <t>ケイカク</t>
    </rPh>
    <rPh sb="23" eb="24">
      <t>モト</t>
    </rPh>
    <rPh sb="26" eb="28">
      <t>ジギョウ</t>
    </rPh>
    <rPh sb="29" eb="31">
      <t>スイシン</t>
    </rPh>
    <rPh sb="40" eb="42">
      <t>ジンコウ</t>
    </rPh>
    <rPh sb="42" eb="44">
      <t>ゲンショウ</t>
    </rPh>
    <rPh sb="44" eb="45">
      <t>オヨ</t>
    </rPh>
    <rPh sb="46" eb="48">
      <t>ショウシ</t>
    </rPh>
    <rPh sb="48" eb="51">
      <t>コウレイカ</t>
    </rPh>
    <rPh sb="51" eb="52">
      <t>トウ</t>
    </rPh>
    <rPh sb="53" eb="55">
      <t>シャカイ</t>
    </rPh>
    <rPh sb="55" eb="57">
      <t>ジョウキョウ</t>
    </rPh>
    <rPh sb="58" eb="59">
      <t>フ</t>
    </rPh>
    <rPh sb="63" eb="66">
      <t>コウリツテキ</t>
    </rPh>
    <rPh sb="67" eb="69">
      <t>ケイエイ</t>
    </rPh>
    <rPh sb="70" eb="71">
      <t>ハカ</t>
    </rPh>
    <rPh sb="75" eb="77">
      <t>ヒツヨウ</t>
    </rPh>
    <rPh sb="83" eb="85">
      <t>トウメン</t>
    </rPh>
    <rPh sb="87" eb="89">
      <t>セツゾク</t>
    </rPh>
    <rPh sb="89" eb="91">
      <t>ソクシン</t>
    </rPh>
    <rPh sb="92" eb="94">
      <t>トリク</t>
    </rPh>
    <rPh sb="99" eb="102">
      <t>スイセンカ</t>
    </rPh>
    <rPh sb="102" eb="103">
      <t>リツ</t>
    </rPh>
    <rPh sb="104" eb="106">
      <t>コウジョウ</t>
    </rPh>
    <rPh sb="107" eb="108">
      <t>ハカ</t>
    </rPh>
    <rPh sb="114" eb="117">
      <t>シヨウリョウ</t>
    </rPh>
    <rPh sb="118" eb="120">
      <t>ゾウシュウ</t>
    </rPh>
    <rPh sb="120" eb="121">
      <t>オヨ</t>
    </rPh>
    <rPh sb="122" eb="124">
      <t>ケイヒ</t>
    </rPh>
    <rPh sb="125" eb="127">
      <t>サクゲン</t>
    </rPh>
    <rPh sb="128" eb="129">
      <t>ツト</t>
    </rPh>
    <rPh sb="131" eb="134">
      <t>シュウエキテキ</t>
    </rPh>
    <rPh sb="134" eb="136">
      <t>シュウシ</t>
    </rPh>
    <rPh sb="136" eb="138">
      <t>ヒリツ</t>
    </rPh>
    <rPh sb="138" eb="139">
      <t>オヨ</t>
    </rPh>
    <rPh sb="140" eb="142">
      <t>ケイヒ</t>
    </rPh>
    <rPh sb="142" eb="144">
      <t>カイシュウ</t>
    </rPh>
    <rPh sb="144" eb="145">
      <t>リツ</t>
    </rPh>
    <rPh sb="151" eb="153">
      <t>チカヅ</t>
    </rPh>
    <rPh sb="155" eb="157">
      <t>ドリョク</t>
    </rPh>
    <rPh sb="158" eb="160">
      <t>ヒツヨウ</t>
    </rPh>
    <rPh sb="169" eb="172">
      <t>ライネンド</t>
    </rPh>
    <rPh sb="175" eb="177">
      <t>コウエイ</t>
    </rPh>
    <rPh sb="177" eb="179">
      <t>キギョウ</t>
    </rPh>
    <rPh sb="179" eb="181">
      <t>カイケイ</t>
    </rPh>
    <rPh sb="182" eb="184">
      <t>イコウ</t>
    </rPh>
    <rPh sb="189" eb="190">
      <t>サラ</t>
    </rPh>
    <rPh sb="192" eb="194">
      <t>ケイエイ</t>
    </rPh>
    <rPh sb="195" eb="198">
      <t>ゴウリカ</t>
    </rPh>
    <rPh sb="199" eb="200">
      <t>ハカ</t>
    </rPh>
    <rPh sb="204" eb="206">
      <t>ヒツヨウ</t>
    </rPh>
    <phoneticPr fontId="4"/>
  </si>
  <si>
    <t>　現在、本市の下水道事業は、全体計画に対して供用開始している面積が55.1％となっており、今後も計画的に下水道整備を行うと共に、財政運営の健全化に努めることとする。
「①収益的収支比率」については、公営企業会計への移行に伴い、引継金の財源とする繰入金の増加により、6.23％増加した。
「④企業債残高対事業規模比率」については、平均値より低く抑えられている。全体計画に対する整備面積は約半分を超えた程度となっている。引き続き事業規模に見合った地方債の借入れを行う必要がある。
「⑤経費回収率」については、公営企業会計への移行に伴い、3月分の料金収入が債権として引き継がれたため、料金収入が減少した結果、4.67％減少した。
「⑥汚水処理減価」については、前年度とほぼ同額となっている。平均値以下のため、類似団体と比べて低コストで汚水処理を行うことができている。
「⑧水洗化率」については、前年度とほぼ同水準となっている。下水道整備区域における高齢化世帯の増加及び合併処理浄化槽の普及の影響等を大きく受けている。下水道未加入世帯に対する普及活動に一層取り組む必要がある。</t>
    <rPh sb="1" eb="3">
      <t>ゲンザイ</t>
    </rPh>
    <rPh sb="4" eb="6">
      <t>ホンシ</t>
    </rPh>
    <rPh sb="7" eb="10">
      <t>ゲスイドウ</t>
    </rPh>
    <rPh sb="10" eb="12">
      <t>ジギョウ</t>
    </rPh>
    <rPh sb="14" eb="16">
      <t>ゼンタイ</t>
    </rPh>
    <rPh sb="16" eb="18">
      <t>ケイカク</t>
    </rPh>
    <rPh sb="19" eb="20">
      <t>タイ</t>
    </rPh>
    <rPh sb="22" eb="24">
      <t>キョウヨウ</t>
    </rPh>
    <rPh sb="24" eb="26">
      <t>カイシ</t>
    </rPh>
    <rPh sb="30" eb="32">
      <t>メンセキ</t>
    </rPh>
    <rPh sb="45" eb="47">
      <t>コンゴ</t>
    </rPh>
    <rPh sb="48" eb="51">
      <t>ケイカクテキ</t>
    </rPh>
    <rPh sb="52" eb="55">
      <t>ゲスイドウ</t>
    </rPh>
    <rPh sb="55" eb="57">
      <t>セイビ</t>
    </rPh>
    <rPh sb="58" eb="59">
      <t>オコナ</t>
    </rPh>
    <rPh sb="61" eb="62">
      <t>トモ</t>
    </rPh>
    <rPh sb="64" eb="66">
      <t>ザイセイ</t>
    </rPh>
    <rPh sb="66" eb="68">
      <t>ウンエイ</t>
    </rPh>
    <rPh sb="69" eb="72">
      <t>ケンゼンカ</t>
    </rPh>
    <rPh sb="73" eb="74">
      <t>ツト</t>
    </rPh>
    <rPh sb="86" eb="89">
      <t>シュウエキテキ</t>
    </rPh>
    <rPh sb="89" eb="91">
      <t>シュウシ</t>
    </rPh>
    <rPh sb="91" eb="93">
      <t>ヒリツ</t>
    </rPh>
    <rPh sb="100" eb="102">
      <t>コウエイ</t>
    </rPh>
    <rPh sb="102" eb="104">
      <t>キギョウ</t>
    </rPh>
    <rPh sb="104" eb="106">
      <t>カイケイ</t>
    </rPh>
    <rPh sb="108" eb="110">
      <t>イコウ</t>
    </rPh>
    <rPh sb="111" eb="112">
      <t>トモナ</t>
    </rPh>
    <rPh sb="114" eb="116">
      <t>ヒキツ</t>
    </rPh>
    <rPh sb="116" eb="117">
      <t>キン</t>
    </rPh>
    <rPh sb="118" eb="120">
      <t>ザイゲン</t>
    </rPh>
    <rPh sb="123" eb="125">
      <t>クリイレ</t>
    </rPh>
    <rPh sb="125" eb="126">
      <t>キン</t>
    </rPh>
    <rPh sb="127" eb="129">
      <t>ゾウカ</t>
    </rPh>
    <rPh sb="138" eb="140">
      <t>ゾウカ</t>
    </rPh>
    <rPh sb="147" eb="149">
      <t>キギョウ</t>
    </rPh>
    <rPh sb="149" eb="150">
      <t>サイ</t>
    </rPh>
    <rPh sb="150" eb="152">
      <t>ザンダカ</t>
    </rPh>
    <rPh sb="152" eb="153">
      <t>タイ</t>
    </rPh>
    <rPh sb="153" eb="155">
      <t>ジギョウ</t>
    </rPh>
    <rPh sb="155" eb="157">
      <t>キボ</t>
    </rPh>
    <rPh sb="157" eb="159">
      <t>ヒリツ</t>
    </rPh>
    <rPh sb="166" eb="169">
      <t>ヘイキンチ</t>
    </rPh>
    <rPh sb="171" eb="172">
      <t>ヒク</t>
    </rPh>
    <rPh sb="173" eb="174">
      <t>オサ</t>
    </rPh>
    <rPh sb="181" eb="183">
      <t>ゼンタイ</t>
    </rPh>
    <rPh sb="183" eb="185">
      <t>ケイカク</t>
    </rPh>
    <rPh sb="186" eb="187">
      <t>タイ</t>
    </rPh>
    <rPh sb="189" eb="191">
      <t>セイビ</t>
    </rPh>
    <rPh sb="191" eb="193">
      <t>メンセキ</t>
    </rPh>
    <rPh sb="194" eb="195">
      <t>ヤク</t>
    </rPh>
    <rPh sb="195" eb="197">
      <t>ハンブン</t>
    </rPh>
    <rPh sb="198" eb="199">
      <t>コ</t>
    </rPh>
    <rPh sb="201" eb="203">
      <t>テイド</t>
    </rPh>
    <rPh sb="210" eb="211">
      <t>ヒ</t>
    </rPh>
    <rPh sb="212" eb="213">
      <t>ツヅ</t>
    </rPh>
    <rPh sb="214" eb="216">
      <t>ジギョウ</t>
    </rPh>
    <rPh sb="216" eb="218">
      <t>キボ</t>
    </rPh>
    <rPh sb="219" eb="221">
      <t>ミア</t>
    </rPh>
    <rPh sb="223" eb="226">
      <t>チホウサイ</t>
    </rPh>
    <rPh sb="227" eb="229">
      <t>カリイ</t>
    </rPh>
    <rPh sb="231" eb="232">
      <t>オコナ</t>
    </rPh>
    <rPh sb="233" eb="235">
      <t>ヒツヨウ</t>
    </rPh>
    <rPh sb="243" eb="245">
      <t>ケイヒ</t>
    </rPh>
    <rPh sb="245" eb="247">
      <t>カイシュウ</t>
    </rPh>
    <rPh sb="247" eb="248">
      <t>リツ</t>
    </rPh>
    <rPh sb="255" eb="257">
      <t>コウエイ</t>
    </rPh>
    <rPh sb="257" eb="259">
      <t>キギョウ</t>
    </rPh>
    <rPh sb="259" eb="261">
      <t>カイケイ</t>
    </rPh>
    <rPh sb="263" eb="265">
      <t>イコウ</t>
    </rPh>
    <rPh sb="266" eb="267">
      <t>トモナ</t>
    </rPh>
    <rPh sb="270" eb="272">
      <t>ガツブン</t>
    </rPh>
    <rPh sb="273" eb="275">
      <t>リョウキン</t>
    </rPh>
    <rPh sb="275" eb="277">
      <t>シュウニュウ</t>
    </rPh>
    <rPh sb="278" eb="280">
      <t>サイケン</t>
    </rPh>
    <rPh sb="283" eb="284">
      <t>ヒ</t>
    </rPh>
    <rPh sb="285" eb="286">
      <t>ツ</t>
    </rPh>
    <rPh sb="292" eb="294">
      <t>リョウキン</t>
    </rPh>
    <rPh sb="294" eb="296">
      <t>シュウニュウ</t>
    </rPh>
    <rPh sb="297" eb="299">
      <t>ゲンショウ</t>
    </rPh>
    <rPh sb="301" eb="303">
      <t>ケッカ</t>
    </rPh>
    <rPh sb="309" eb="311">
      <t>ゲンショウ</t>
    </rPh>
    <rPh sb="318" eb="320">
      <t>オスイ</t>
    </rPh>
    <rPh sb="320" eb="322">
      <t>ショリ</t>
    </rPh>
    <rPh sb="322" eb="324">
      <t>ゲンカ</t>
    </rPh>
    <rPh sb="331" eb="334">
      <t>ゼンネンド</t>
    </rPh>
    <rPh sb="337" eb="339">
      <t>ドウガク</t>
    </rPh>
    <rPh sb="346" eb="349">
      <t>ヘイキンチ</t>
    </rPh>
    <rPh sb="349" eb="351">
      <t>イカ</t>
    </rPh>
    <rPh sb="355" eb="357">
      <t>ルイジ</t>
    </rPh>
    <rPh sb="357" eb="359">
      <t>ダンタイ</t>
    </rPh>
    <rPh sb="360" eb="361">
      <t>クラ</t>
    </rPh>
    <rPh sb="363" eb="364">
      <t>テイ</t>
    </rPh>
    <rPh sb="368" eb="370">
      <t>オスイ</t>
    </rPh>
    <rPh sb="370" eb="372">
      <t>ショリ</t>
    </rPh>
    <rPh sb="373" eb="374">
      <t>オコナ</t>
    </rPh>
    <rPh sb="388" eb="391">
      <t>スイセンカ</t>
    </rPh>
    <rPh sb="391" eb="392">
      <t>リツ</t>
    </rPh>
    <rPh sb="399" eb="402">
      <t>ゼンネンド</t>
    </rPh>
    <rPh sb="405" eb="408">
      <t>ドウスイジュン</t>
    </rPh>
    <rPh sb="415" eb="418">
      <t>ゲスイドウ</t>
    </rPh>
    <rPh sb="418" eb="420">
      <t>セイビ</t>
    </rPh>
    <rPh sb="420" eb="422">
      <t>クイキ</t>
    </rPh>
    <rPh sb="426" eb="429">
      <t>コウレイカ</t>
    </rPh>
    <rPh sb="429" eb="431">
      <t>セタイ</t>
    </rPh>
    <rPh sb="432" eb="434">
      <t>ゾウカ</t>
    </rPh>
    <rPh sb="434" eb="435">
      <t>オヨ</t>
    </rPh>
    <rPh sb="436" eb="438">
      <t>ガッペイ</t>
    </rPh>
    <rPh sb="438" eb="440">
      <t>ショリ</t>
    </rPh>
    <rPh sb="440" eb="443">
      <t>ジョウカソウ</t>
    </rPh>
    <rPh sb="444" eb="446">
      <t>フキュウ</t>
    </rPh>
    <rPh sb="447" eb="449">
      <t>エイキョウ</t>
    </rPh>
    <rPh sb="449" eb="450">
      <t>トウ</t>
    </rPh>
    <rPh sb="451" eb="452">
      <t>オオ</t>
    </rPh>
    <rPh sb="454" eb="455">
      <t>ウ</t>
    </rPh>
    <rPh sb="460" eb="463">
      <t>ゲスイドウ</t>
    </rPh>
    <rPh sb="463" eb="466">
      <t>ミカニュウ</t>
    </rPh>
    <rPh sb="466" eb="468">
      <t>セタイ</t>
    </rPh>
    <rPh sb="469" eb="470">
      <t>タイ</t>
    </rPh>
    <rPh sb="472" eb="474">
      <t>フキュウ</t>
    </rPh>
    <rPh sb="474" eb="476">
      <t>カツドウ</t>
    </rPh>
    <rPh sb="477" eb="479">
      <t>イッソウ</t>
    </rPh>
    <rPh sb="479" eb="480">
      <t>ト</t>
    </rPh>
    <rPh sb="481" eb="482">
      <t>ク</t>
    </rPh>
    <rPh sb="483" eb="4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</si>
</sst>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0.16</c:v>
                </c:pt>
                <c:pt idx="4">
                  <c:v>0</c:v>
                </c:pt>
              </c:numCache>
            </c:numRef>
          </c:val>
          <c:extLst>
            <c:ext xmlns:c16="http://schemas.microsoft.com/office/drawing/2014/chart" uri="{C3380CC4-5D6E-409C-BE32-E72D297353CC}">
              <c16:uniqueId val="{00000000-8B51-424D-BF67-4192CBBECE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8B51-424D-BF67-4192CBBECE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5-4468-B1BB-B983369B2B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99F5-4468-B1BB-B983369B2B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66.89</c:v>
                </c:pt>
                <c:pt idx="1">
                  <c:v>67.41</c:v>
                </c:pt>
                <c:pt idx="2">
                  <c:v>67.64</c:v>
                </c:pt>
                <c:pt idx="3">
                  <c:v>68.099999999999994</c:v>
                </c:pt>
                <c:pt idx="4">
                  <c:v>69.33</c:v>
                </c:pt>
              </c:numCache>
            </c:numRef>
          </c:val>
          <c:extLst>
            <c:ext xmlns:c16="http://schemas.microsoft.com/office/drawing/2014/chart" uri="{C3380CC4-5D6E-409C-BE32-E72D297353CC}">
              <c16:uniqueId val="{00000000-A1DD-4807-82FF-318C2CA145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1DD-4807-82FF-318C2CA145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97.54</c:v>
                </c:pt>
                <c:pt idx="1">
                  <c:v>95.81</c:v>
                </c:pt>
                <c:pt idx="2">
                  <c:v>96.31</c:v>
                </c:pt>
                <c:pt idx="3">
                  <c:v>96.6</c:v>
                </c:pt>
                <c:pt idx="4">
                  <c:v>102.83</c:v>
                </c:pt>
              </c:numCache>
            </c:numRef>
          </c:val>
          <c:extLst>
            <c:ext xmlns:c16="http://schemas.microsoft.com/office/drawing/2014/chart" uri="{C3380CC4-5D6E-409C-BE32-E72D297353CC}">
              <c16:uniqueId val="{00000000-C61E-4551-82BB-7D3309EFE75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1E-4551-82BB-7D3309EFE75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C9-485E-A3B2-D71A311D5D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9-485E-A3B2-D71A311D5D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5-45CE-88BA-DE4F5410B3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5-45CE-88BA-DE4F5410B3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9D-4F24-A328-4ABB7CF53A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D-4F24-A328-4ABB7CF53A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2-460F-A887-3156EBC471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2-460F-A887-3156EBC471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270.52</c:v>
                </c:pt>
                <c:pt idx="1">
                  <c:v>263.13</c:v>
                </c:pt>
                <c:pt idx="2">
                  <c:v>278.02</c:v>
                </c:pt>
                <c:pt idx="3">
                  <c:v>205.48</c:v>
                </c:pt>
                <c:pt idx="4">
                  <c:v>148.72999999999999</c:v>
                </c:pt>
              </c:numCache>
            </c:numRef>
          </c:val>
          <c:extLst>
            <c:ext xmlns:c16="http://schemas.microsoft.com/office/drawing/2014/chart" uri="{C3380CC4-5D6E-409C-BE32-E72D297353CC}">
              <c16:uniqueId val="{00000000-E056-4753-BFCA-16BE31C14A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E056-4753-BFCA-16BE31C14A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81.93</c:v>
                </c:pt>
                <c:pt idx="1">
                  <c:v>82.1</c:v>
                </c:pt>
                <c:pt idx="2">
                  <c:v>86.53</c:v>
                </c:pt>
                <c:pt idx="3">
                  <c:v>86.27</c:v>
                </c:pt>
                <c:pt idx="4">
                  <c:v>81.599999999999994</c:v>
                </c:pt>
              </c:numCache>
            </c:numRef>
          </c:val>
          <c:extLst>
            <c:ext xmlns:c16="http://schemas.microsoft.com/office/drawing/2014/chart" uri="{C3380CC4-5D6E-409C-BE32-E72D297353CC}">
              <c16:uniqueId val="{00000000-1FA2-4E63-9FF4-CFD8B24C8A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FA2-4E63-9FF4-CFD8B24C8A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160.12</c:v>
                </c:pt>
                <c:pt idx="1">
                  <c:v>159.74</c:v>
                </c:pt>
                <c:pt idx="2">
                  <c:v>151.43</c:v>
                </c:pt>
                <c:pt idx="3">
                  <c:v>151.1</c:v>
                </c:pt>
                <c:pt idx="4">
                  <c:v>150.65</c:v>
                </c:pt>
              </c:numCache>
            </c:numRef>
          </c:val>
          <c:extLst>
            <c:ext xmlns:c16="http://schemas.microsoft.com/office/drawing/2014/chart" uri="{C3380CC4-5D6E-409C-BE32-E72D297353CC}">
              <c16:uniqueId val="{00000000-A8B9-418D-AA9B-CD0E79ED9C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8B9-418D-AA9B-CD0E79ED9C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7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群馬県　安中市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57382</v>
      </c>
      <c r="AM8" s="75"/>
      <c r="AN8" s="75"/>
      <c r="AO8" s="75"/>
      <c r="AP8" s="75"/>
      <c r="AQ8" s="75"/>
      <c r="AR8" s="75"/>
      <c r="AS8" s="75"/>
      <c r="AT8" s="74">
        <f>データ!T6</f>
        <v>276.31</v>
      </c>
      <c r="AU8" s="74"/>
      <c r="AV8" s="74"/>
      <c r="AW8" s="74"/>
      <c r="AX8" s="74"/>
      <c r="AY8" s="74"/>
      <c r="AZ8" s="74"/>
      <c r="BA8" s="74"/>
      <c r="BB8" s="74">
        <f>データ!U6</f>
        <v>207.67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37.97</v>
      </c>
      <c r="Q10" s="74"/>
      <c r="R10" s="74"/>
      <c r="S10" s="74"/>
      <c r="T10" s="74"/>
      <c r="U10" s="74"/>
      <c r="V10" s="74"/>
      <c r="W10" s="74">
        <f>データ!Q6</f>
        <v>100</v>
      </c>
      <c r="X10" s="74"/>
      <c r="Y10" s="74"/>
      <c r="Z10" s="74"/>
      <c r="AA10" s="74"/>
      <c r="AB10" s="74"/>
      <c r="AC10" s="74"/>
      <c r="AD10" s="75">
        <f>データ!R6</f>
        <v>2370</v>
      </c>
      <c r="AE10" s="75"/>
      <c r="AF10" s="75"/>
      <c r="AG10" s="75"/>
      <c r="AH10" s="75"/>
      <c r="AI10" s="75"/>
      <c r="AJ10" s="75"/>
      <c r="AK10" s="2"/>
      <c r="AL10" s="75">
        <f>データ!V6</f>
        <v>21713</v>
      </c>
      <c r="AM10" s="75"/>
      <c r="AN10" s="75"/>
      <c r="AO10" s="75"/>
      <c r="AP10" s="75"/>
      <c r="AQ10" s="75"/>
      <c r="AR10" s="75"/>
      <c r="AS10" s="75"/>
      <c r="AT10" s="74">
        <f>データ!W6</f>
        <v>5.51</v>
      </c>
      <c r="AU10" s="74"/>
      <c r="AV10" s="74"/>
      <c r="AW10" s="74"/>
      <c r="AX10" s="74"/>
      <c r="AY10" s="74"/>
      <c r="AZ10" s="74"/>
      <c r="BA10" s="74"/>
      <c r="BB10" s="74">
        <f>データ!X6</f>
        <v>3940.65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bqbvNrWen/pN3vgOJwVAETS+N9ma/hKIF3jHrSZooU86ibpRkP6Mn2FvnXJZ/puILsNU9/f0S1Ir1EwqtuwFjg==" saltValue="DpMW78ngFLOcfCymny77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102113</v>
      </c>
      <c r="D6" s="33">
        <f t="shared" si="3"/>
        <v>47</v>
      </c>
      <c r="E6" s="33">
        <f t="shared" si="3"/>
        <v>17</v>
      </c>
      <c r="F6" s="33">
        <f t="shared" si="3"/>
        <v>1</v>
      </c>
      <c r="G6" s="33">
        <f t="shared" si="3"/>
        <v>0</v>
      </c>
      <c r="H6" s="33" t="str">
        <f t="shared" si="3"/>
        <v>群馬県　安中市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37.97</v>
      </c>
      <c r="Q6" s="34">
        <f t="shared" si="3"/>
        <v>100</v>
      </c>
      <c r="R6" s="34">
        <f t="shared" si="3"/>
        <v>2370</v>
      </c>
      <c r="S6" s="34">
        <f t="shared" si="3"/>
        <v>57382</v>
      </c>
      <c r="T6" s="34">
        <f t="shared" si="3"/>
        <v>276.31</v>
      </c>
      <c r="U6" s="34">
        <f t="shared" si="3"/>
        <v>207.67</v>
      </c>
      <c r="V6" s="34">
        <f t="shared" si="3"/>
        <v>21713</v>
      </c>
      <c r="W6" s="34">
        <f t="shared" si="3"/>
        <v>5.51</v>
      </c>
      <c r="X6" s="34">
        <f t="shared" si="3"/>
        <v>3940.65</v>
      </c>
      <c r="Y6" s="35">
        <f>IF(Y7="",NA(),Y7)</f>
        <v>97.54</v>
      </c>
      <c r="Z6" s="35">
        <f t="shared" ref="Z6:AH6" si="4">IF(Z7="",NA(),Z7)</f>
        <v>95.81</v>
      </c>
      <c r="AA6" s="35">
        <f t="shared" si="4"/>
        <v>96.31</v>
      </c>
      <c r="AB6" s="35">
        <f t="shared" si="4"/>
        <v>96.6</v>
      </c>
      <c r="AC6" s="35">
        <f t="shared" si="4"/>
        <v>102.83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270.52</v>
      </c>
      <c r="BG6" s="35">
        <f t="shared" ref="BG6:BO6" si="7">IF(BG7="",NA(),BG7)</f>
        <v>263.13</v>
      </c>
      <c r="BH6" s="35">
        <f t="shared" si="7"/>
        <v>278.02</v>
      </c>
      <c r="BI6" s="35">
        <f t="shared" si="7"/>
        <v>205.48</v>
      </c>
      <c r="BJ6" s="35">
        <f t="shared" si="7"/>
        <v>148.72999999999999</v>
      </c>
      <c r="BK6" s="35">
        <f t="shared" si="7"/>
        <v>1118.56</v>
      </c>
      <c r="BL6" s="35">
        <f t="shared" si="7"/>
        <v>1111.31</v>
      </c>
      <c r="BM6" s="35">
        <f t="shared" si="7"/>
        <v>966.33</v>
      </c>
      <c r="BN6" s="35">
        <f t="shared" si="7"/>
        <v>958.81</v>
      </c>
      <c r="BO6" s="35">
        <f t="shared" si="7"/>
        <v>1001.3</v>
      </c>
      <c r="BP6" s="34" t="str">
        <f>IF(BP7="","",IF(BP7="-","【-】","【"&amp;SUBSTITUTE(TEXT(BP7,"#,##0.00"),"-","△")&amp;"】"))</f>
        <v>【682.51】</v>
      </c>
      <c r="BQ6" s="35">
        <f>IF(BQ7="",NA(),BQ7)</f>
        <v>81.93</v>
      </c>
      <c r="BR6" s="35">
        <f t="shared" ref="BR6:BZ6" si="8">IF(BR7="",NA(),BR7)</f>
        <v>82.1</v>
      </c>
      <c r="BS6" s="35">
        <f t="shared" si="8"/>
        <v>86.53</v>
      </c>
      <c r="BT6" s="35">
        <f t="shared" si="8"/>
        <v>86.27</v>
      </c>
      <c r="BU6" s="35">
        <f t="shared" si="8"/>
        <v>81.599999999999994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160.12</v>
      </c>
      <c r="CC6" s="35">
        <f t="shared" ref="CC6:CK6" si="9">IF(CC7="",NA(),CC7)</f>
        <v>159.74</v>
      </c>
      <c r="CD6" s="35">
        <f t="shared" si="9"/>
        <v>151.43</v>
      </c>
      <c r="CE6" s="35">
        <f t="shared" si="9"/>
        <v>151.1</v>
      </c>
      <c r="CF6" s="35">
        <f t="shared" si="9"/>
        <v>150.65</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66.89</v>
      </c>
      <c r="CY6" s="35">
        <f t="shared" ref="CY6:DG6" si="11">IF(CY7="",NA(),CY7)</f>
        <v>67.41</v>
      </c>
      <c r="CZ6" s="35">
        <f t="shared" si="11"/>
        <v>67.64</v>
      </c>
      <c r="DA6" s="35">
        <f t="shared" si="11"/>
        <v>68.099999999999994</v>
      </c>
      <c r="DB6" s="35">
        <f t="shared" si="11"/>
        <v>69.33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0.16</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102113</v>
      </c>
      <c r="D7" s="37">
        <v>47</v>
      </c>
      <c r="E7" s="37">
        <v>17</v>
      </c>
      <c r="F7" s="37">
        <v>1</v>
      </c>
      <c r="G7" s="37">
        <v>0</v>
      </c>
      <c r="H7" s="37" t="s">
        <v>98</v>
      </c>
      <c r="I7" s="37" t="s">
        <v>99</v>
      </c>
      <c r="J7" s="37" t="s">
        <v>100</v>
      </c>
      <c r="K7" s="37" t="s">
        <v>101</v>
      </c>
      <c r="L7" s="37" t="s">
        <v>102</v>
      </c>
      <c r="M7" s="37" t="s">
        <v>103</v>
      </c>
      <c r="N7" s="38" t="s">
        <v>104</v>
      </c>
      <c r="O7" s="38" t="s">
        <v>105</v>
      </c>
      <c r="P7" s="38">
        <v>37.97</v>
      </c>
      <c r="Q7" s="38">
        <v>100</v>
      </c>
      <c r="R7" s="38">
        <v>2370</v>
      </c>
      <c r="S7" s="38">
        <v>57382</v>
      </c>
      <c r="T7" s="38">
        <v>276.31</v>
      </c>
      <c r="U7" s="38">
        <v>207.67</v>
      </c>
      <c r="V7" s="38">
        <v>21713</v>
      </c>
      <c r="W7" s="38">
        <v>5.51</v>
      </c>
      <c r="X7" s="38">
        <v>3940.65</v>
      </c>
      <c r="Y7" s="38">
        <v>97.54</v>
      </c>
      <c r="Z7" s="38">
        <v>95.81</v>
      </c>
      <c r="AA7" s="38">
        <v>96.31</v>
      </c>
      <c r="AB7" s="38">
        <v>96.6</v>
      </c>
      <c r="AC7" s="38">
        <v>102.83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270.52</v>
      </c>
      <c r="BG7" s="38">
        <v>263.13</v>
      </c>
      <c r="BH7" s="38">
        <v>278.02</v>
      </c>
      <c r="BI7" s="38">
        <v>205.48</v>
      </c>
      <c r="BJ7" s="38">
        <v>148.72999999999999</v>
      </c>
      <c r="BK7" s="38">
        <v>1118.56</v>
      </c>
      <c r="BL7" s="38">
        <v>1111.31</v>
      </c>
      <c r="BM7" s="38">
        <v>966.33</v>
      </c>
      <c r="BN7" s="38">
        <v>958.81</v>
      </c>
      <c r="BO7" s="38">
        <v>1001.3</v>
      </c>
      <c r="BP7" s="38">
        <v>682.51</v>
      </c>
      <c r="BQ7" s="38">
        <v>81.93</v>
      </c>
      <c r="BR7" s="38">
        <v>82.1</v>
      </c>
      <c r="BS7" s="38">
        <v>86.53</v>
      </c>
      <c r="BT7" s="38">
        <v>86.27</v>
      </c>
      <c r="BU7" s="38">
        <v>81.599999999999994</v>
      </c>
      <c r="BV7" s="38">
        <v>72.33</v>
      </c>
      <c r="BW7" s="38">
        <v>75.540000000000006</v>
      </c>
      <c r="BX7" s="38">
        <v>81.739999999999995</v>
      </c>
      <c r="BY7" s="38">
        <v>82.88</v>
      </c>
      <c r="BZ7" s="38">
        <v>81.88</v>
      </c>
      <c r="CA7" s="38">
        <v>100.34</v>
      </c>
      <c r="CB7" s="38">
        <v>160.12</v>
      </c>
      <c r="CC7" s="38">
        <v>159.74</v>
      </c>
      <c r="CD7" s="38">
        <v>151.43</v>
      </c>
      <c r="CE7" s="38">
        <v>151.1</v>
      </c>
      <c r="CF7" s="38">
        <v>150.65</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66.89</v>
      </c>
      <c r="CY7" s="38">
        <v>67.41</v>
      </c>
      <c r="CZ7" s="38">
        <v>67.64</v>
      </c>
      <c r="DA7" s="38">
        <v>68.099999999999994</v>
      </c>
      <c r="DB7" s="38">
        <v>69.33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0.16</v>
      </c>
      <c r="EI7" s="38">
        <v>0</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2021-02-02T00:49:45Z</cp:lastPrinted>
  <dcterms:created xsi:type="dcterms:W3CDTF">2020-12-04T02:44:22Z</dcterms:created>
  <dcterms:modified xsi:type="dcterms:W3CDTF">2021-02-02T00:49:46Z</dcterms:modified>
  <cp:category/>
</cp:coreProperties>
</file>