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3○桐生市\"/>
    </mc:Choice>
  </mc:AlternateContent>
  <xr:revisionPtr revIDLastSave="0" documentId="13_ncr:1_{3319D46E-E927-46DE-8BD9-A34B23A00B91}" xr6:coauthVersionLast="36" xr6:coauthVersionMax="36" xr10:uidLastSave="{00000000-0000-0000-0000-000000000000}"/>
  <workbookProtection workbookAlgorithmName="SHA-512" workbookHashValue="ADp1cliTCOCOPe4kci9cGHHpiOkOtD/AFqwjc5Gw8lHFu4MQJQlj5OKN2211CgyIjCJZwmZp0MHxZUvR6C598g==" workbookSaltValue="b0B2+7DaOz7jIBgB45X9pw=="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D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<sst xmlns="http://schemas.openxmlformats.org/spreadsheetml/2006/main" count="236" uniqueCount="119">
  <si>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</si>
  <si>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</si>
  <si>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</si>
  <si>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</si>
  <si>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</si>
  <si>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</si>
  <si>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</si>
  <si>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</si>
  <si>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</si>
  <si>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</si>
  <si>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</si>
  <si>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</si>
  <si>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</si>
  <si>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</si>
  <si>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</si>
  <si>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</si>
  <si>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</si>
  <si>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</si>
  <si>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</si>
  <si>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</si>
  <si>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</si>
  <si>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</si>
  <si>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</si>
  <si>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</si>
  <si>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</si>
  <si>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</si>
  <si>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</si>
  <si>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</si>
  <si>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</si>
  <si>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</si>
  <si>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</si>
  <si>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</si>
  <si>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</si>
  <si>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</si>
  <si>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</si>
  <si>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</si>
  <si>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</si>
  <si>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</si>
  <si>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</si>
  <si>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</si>
  <si>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</si>
  <si>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</si>
  <si>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</si>
  <si>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</si>
  <si>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</si>
  <si>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</si>
  <si>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</si>
  <si>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</si>
  <si>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</si>
  <si>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</si>
  <si>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</si>
  <si>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</si>
  <si>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</si>
  <si>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</si>
  <si>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</si>
  <si>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</si>
  <si>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</si>
  <si>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</si>
  <si>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</si>
  <si>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</si>
  <si>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</si>
  <si>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</si>
  <si>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</si>
  <si>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</si>
  <si>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</si>
  <si>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</si>
  <si>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</si>
  <si>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</si>
  <si>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</si>
  <si>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</si>
  <si>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</si>
  <si>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</si>
  <si>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</si>
  <si>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</si>
  <si>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</si>
  <si>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</si>
  <si>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</si>
  <si>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</si>
  <si>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</si>
  <si>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</si>
  <si>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</si>
  <si>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</si>
  <si>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</si>
  <si>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</si>
  <si>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</si>
  <si>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</si>
  <si>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</si>
  <si>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</si>
  <si>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</si>
  <si>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</si>
  <si>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</si>
  <si>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</si>
  <si>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</si>
  <si>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</si>
  <si>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</si>
  <si>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</si>
  <si>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</si>
  <si>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</si>
  <si>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</si>
  <si>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</si>
  <si>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</si>
  <si>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</si>
  <si>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</si>
  <si>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</si>
  <si>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</si>
  <si>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</si>
  <si>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</si>
  <si>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</si>
  <si>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</si>
  <si>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</si>
  <si>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</si>
  <si>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</si>
  <si>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</si>
  <si>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</si>
  <si>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</si>
  <si>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</si>
  <si>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老朽管の更新に未着手であるため、左記③管渠改善率は、過去5年間連続で0%です。
　なお、下水道管の耐用年数が50年となっている中、公共下水道事業の開始から50年以上経過し、一部耐用年数を過ぎた管が発生してきています。しかし、類似団体の状況を見ても、下水道の新規整備を優先的に行っているため、老朽管の更新は進んでいない状況です。
　現状の改善に向けて、本市では平成30年度に長期計画の策定を開始しました。具体的には、下水道施設や工事内容情報をデータベース化し、既存の下水道施設の改築更新の需要量を把握し、効率的な施設の維持管理・改築更新を実施します。長期計画に沿って、老朽化の進んだ施設等を優先的に改築・更新するとともに、維持管理費等の経費を削減し、更なる経営改善に努めます。</t>
    <phoneticPr fontId="4"/>
  </si>
  <si>
    <t>　上記のとおり厳しい経営状況が続いているため、本市では次のような取組を行っています。
【収入の確保】平成29年度から下水道使用料を3年間で段階的に引き上げています。
参考：下水道使用料（1か月20㎥使用した場合の月額。）
　平成28年　　　　　 1,630円
　平成29年 10月改定　1,900円
　平成30年 10月改定　2,268円
　令和 2年  4月改定　2,750円
【支出の見直し】下水道施設の老朽化により、更新費用の増加が見込まれるため、当該固定資産にどの程度価値があるのか評価し、令和2年度から企業会計に移行します。長期計画と併せて本市の経営基盤の強化や財政マネジメントの向上へとつなげていきます。</t>
    <rPh sb="249" eb="251">
      <t>レイワ</t>
    </rPh>
    <rPh sb="252" eb="254">
      <t>ネンド</t>
    </rPh>
    <phoneticPr fontId="4"/>
  </si>
  <si>
    <t>　左図①収益的収支比率は、平成27年から改善傾向にあるものの、使用料収入が不足しているため、100%未満であり、赤字経営となっています。
　左図④企業債残高対事業規模比率は、企業債残高の減少により改善傾向にありましたが、一般会計の負担額が減ったことから、下水道事業の負担が増大しています。
　左図⑤経費回収率は使用料改定による収入増加と借入返済金の減少により改善していますが、類似団体と比較し、低水準です。考えられる主な要因は、使用料収入が不足していることです。現状、利用者からの使用料収入だけでは事業運営が困難であり、不足分は税金により補填しています。
　左図⑥汚水処理原価について、借入金の返済が進み、平成29年には低下しましたが、使用料改定に対し、大口利用者の水量が減少したことから、平成30年には増大しています。
　左図⑦施設利用率は類似団体と比べ低い水準となっています。要因は、下水処理場の処理水量が当初計画を大幅に下回っており、施設規模が過大となっているためです。
　左図⑧水洗化率は年々増加傾向にあります。浄化槽等から下水道への切り替え時に利用可能である無利子融資制度の案内等が要因と思われます。</t>
    <rPh sb="31" eb="34">
      <t>シヨウリョウ</t>
    </rPh>
    <rPh sb="34" eb="36">
      <t>シュウニュウ</t>
    </rPh>
    <rPh sb="37" eb="39">
      <t>フソク</t>
    </rPh>
    <rPh sb="87" eb="89">
      <t>キギョウ</t>
    </rPh>
    <rPh sb="89" eb="90">
      <t>サイ</t>
    </rPh>
    <rPh sb="90" eb="92">
      <t>ザンダカ</t>
    </rPh>
    <rPh sb="93" eb="95">
      <t>ゲンショウ</t>
    </rPh>
    <rPh sb="110" eb="112">
      <t>イッパン</t>
    </rPh>
    <rPh sb="112" eb="114">
      <t>カイケイ</t>
    </rPh>
    <rPh sb="115" eb="117">
      <t>フタン</t>
    </rPh>
    <rPh sb="117" eb="118">
      <t>ガク</t>
    </rPh>
    <rPh sb="119" eb="120">
      <t>ヘ</t>
    </rPh>
    <rPh sb="127" eb="130">
      <t>ゲスイドウ</t>
    </rPh>
    <rPh sb="130" eb="132">
      <t>ジギョウ</t>
    </rPh>
    <rPh sb="133" eb="135">
      <t>フタン</t>
    </rPh>
    <rPh sb="136" eb="138">
      <t>ゾウダイ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</si>
</sst>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2D-4E6C-9BE4-BAC56C09F44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F12D-4E6C-9BE4-BAC56C09F44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35.51</c:v>
                </c:pt>
                <c:pt idx="1">
                  <c:v>34.39</c:v>
                </c:pt>
                <c:pt idx="2">
                  <c:v>32.619999999999997</c:v>
                </c:pt>
                <c:pt idx="3">
                  <c:v>30.85</c:v>
                </c:pt>
                <c:pt idx="4">
                  <c:v>31.22</c:v>
                </c:pt>
              </c:numCache>
            </c:numRef>
          </c:val>
          <c:extLst>
            <c:ext xmlns:c16="http://schemas.microsoft.com/office/drawing/2014/chart" uri="{C3380CC4-5D6E-409C-BE32-E72D297353CC}">
              <c16:uniqueId val="{00000000-78A6-41A9-911E-EC752C26389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78A6-41A9-911E-EC752C26389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89.44</c:v>
                </c:pt>
                <c:pt idx="1">
                  <c:v>89.77</c:v>
                </c:pt>
                <c:pt idx="2">
                  <c:v>90.39</c:v>
                </c:pt>
                <c:pt idx="3">
                  <c:v>90.63</c:v>
                </c:pt>
                <c:pt idx="4">
                  <c:v>90.64</c:v>
                </c:pt>
              </c:numCache>
            </c:numRef>
          </c:val>
          <c:extLst>
            <c:ext xmlns:c16="http://schemas.microsoft.com/office/drawing/2014/chart" uri="{C3380CC4-5D6E-409C-BE32-E72D297353CC}">
              <c16:uniqueId val="{00000000-307F-4BBA-B910-3233ABAB4E0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307F-4BBA-B910-3233ABAB4E0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64.91</c:v>
                </c:pt>
                <c:pt idx="1">
                  <c:v>65.900000000000006</c:v>
                </c:pt>
                <c:pt idx="2">
                  <c:v>66.84</c:v>
                </c:pt>
                <c:pt idx="3">
                  <c:v>79.14</c:v>
                </c:pt>
                <c:pt idx="4">
                  <c:v>80.650000000000006</c:v>
                </c:pt>
              </c:numCache>
            </c:numRef>
          </c:val>
          <c:extLst>
            <c:ext xmlns:c16="http://schemas.microsoft.com/office/drawing/2014/chart" uri="{C3380CC4-5D6E-409C-BE32-E72D297353CC}">
              <c16:uniqueId val="{00000000-509D-4ECF-8F21-59371B8936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9D-4ECF-8F21-59371B8936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6B-47E8-9238-022D8C8D6A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6B-47E8-9238-022D8C8D6A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F8-4EC5-A523-5A2A7CDDDC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F8-4EC5-A523-5A2A7CDDDC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94-491D-A78B-A11FF52B337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94-491D-A78B-A11FF52B337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ED-4304-B1BC-B2C8B1EDB4C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ED-4304-B1BC-B2C8B1EDB4C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699.73</c:v>
                </c:pt>
                <c:pt idx="1">
                  <c:v>630.80999999999995</c:v>
                </c:pt>
                <c:pt idx="2">
                  <c:v>597.4</c:v>
                </c:pt>
                <c:pt idx="3">
                  <c:v>513.77</c:v>
                </c:pt>
                <c:pt idx="4">
                  <c:v>638.46</c:v>
                </c:pt>
              </c:numCache>
            </c:numRef>
          </c:val>
          <c:extLst>
            <c:ext xmlns:c16="http://schemas.microsoft.com/office/drawing/2014/chart" uri="{C3380CC4-5D6E-409C-BE32-E72D297353CC}">
              <c16:uniqueId val="{00000000-F771-4484-A142-4743A812DD4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F771-4484-A142-4743A812DD4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57.62</c:v>
                </c:pt>
                <c:pt idx="1">
                  <c:v>58.31</c:v>
                </c:pt>
                <c:pt idx="2">
                  <c:v>62</c:v>
                </c:pt>
                <c:pt idx="3">
                  <c:v>71.31</c:v>
                </c:pt>
                <c:pt idx="4">
                  <c:v>76.86</c:v>
                </c:pt>
              </c:numCache>
            </c:numRef>
          </c:val>
          <c:extLst>
            <c:ext xmlns:c16="http://schemas.microsoft.com/office/drawing/2014/chart" uri="{C3380CC4-5D6E-409C-BE32-E72D297353CC}">
              <c16:uniqueId val="{00000000-386F-4474-929A-761601D1F5C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386F-4474-929A-761601D1F5C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151.35</c:v>
                </c:pt>
                <c:pt idx="1">
                  <c:v>150.88999999999999</c:v>
                </c:pt>
                <c:pt idx="2">
                  <c:v>147.21</c:v>
                </c:pt>
                <c:pt idx="3">
                  <c:v>149.85</c:v>
                </c:pt>
                <c:pt idx="4">
                  <c:v>150</c:v>
                </c:pt>
              </c:numCache>
            </c:numRef>
          </c:val>
          <c:extLst>
            <c:ext xmlns:c16="http://schemas.microsoft.com/office/drawing/2014/chart" uri="{C3380CC4-5D6E-409C-BE32-E72D297353CC}">
              <c16:uniqueId val="{00000000-7544-4159-B045-2BEF82E6D8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7544-4159-B045-2BEF82E6D8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60"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桐生市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110122</v>
      </c>
      <c r="AM8" s="51"/>
      <c r="AN8" s="51"/>
      <c r="AO8" s="51"/>
      <c r="AP8" s="51"/>
      <c r="AQ8" s="51"/>
      <c r="AR8" s="51"/>
      <c r="AS8" s="51"/>
      <c r="AT8" s="46">
        <f>データ!T6</f>
        <v>274.45</v>
      </c>
      <c r="AU8" s="46"/>
      <c r="AV8" s="46"/>
      <c r="AW8" s="46"/>
      <c r="AX8" s="46"/>
      <c r="AY8" s="46"/>
      <c r="AZ8" s="46"/>
      <c r="BA8" s="46"/>
      <c r="BB8" s="46">
        <f>データ!U6</f>
        <v>401.25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77.16</v>
      </c>
      <c r="Q10" s="46"/>
      <c r="R10" s="46"/>
      <c r="S10" s="46"/>
      <c r="T10" s="46"/>
      <c r="U10" s="46"/>
      <c r="V10" s="46"/>
      <c r="W10" s="46">
        <f>データ!Q6</f>
        <v>63.44</v>
      </c>
      <c r="X10" s="46"/>
      <c r="Y10" s="46"/>
      <c r="Z10" s="46"/>
      <c r="AA10" s="46"/>
      <c r="AB10" s="46"/>
      <c r="AC10" s="46"/>
      <c r="AD10" s="51">
        <f>データ!R6</f>
        <v>2310</v>
      </c>
      <c r="AE10" s="51"/>
      <c r="AF10" s="51"/>
      <c r="AG10" s="51"/>
      <c r="AH10" s="51"/>
      <c r="AI10" s="51"/>
      <c r="AJ10" s="51"/>
      <c r="AK10" s="2"/>
      <c r="AL10" s="51">
        <f>データ!V6</f>
        <v>84483</v>
      </c>
      <c r="AM10" s="51"/>
      <c r="AN10" s="51"/>
      <c r="AO10" s="51"/>
      <c r="AP10" s="51"/>
      <c r="AQ10" s="51"/>
      <c r="AR10" s="51"/>
      <c r="AS10" s="51"/>
      <c r="AT10" s="46">
        <f>データ!W6</f>
        <v>24.64</v>
      </c>
      <c r="AU10" s="46"/>
      <c r="AV10" s="46"/>
      <c r="AW10" s="46"/>
      <c r="AX10" s="46"/>
      <c r="AY10" s="46"/>
      <c r="AZ10" s="46"/>
      <c r="BA10" s="46"/>
      <c r="BB10" s="46">
        <f>データ!X6</f>
        <v>3428.69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wnJrQppXKduEvKHFvXP1BVQyplOTVEqYSfzAo/dgLJFX1Bc/X5GM4Q4cwpCKs4udqHmvbEilpexiSV8z6dYfXQ==" saltValue="MgtsYk3EhZDCB1bYkIyZ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102032</v>
      </c>
      <c r="D6" s="33">
        <f t="shared" si="3"/>
        <v>47</v>
      </c>
      <c r="E6" s="33">
        <f t="shared" si="3"/>
        <v>17</v>
      </c>
      <c r="F6" s="33">
        <f t="shared" si="3"/>
        <v>1</v>
      </c>
      <c r="G6" s="33">
        <f t="shared" si="3"/>
        <v>0</v>
      </c>
      <c r="H6" s="33" t="str">
        <f t="shared" si="3"/>
        <v>群馬県　桐生市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77.16</v>
      </c>
      <c r="Q6" s="34">
        <f t="shared" si="3"/>
        <v>63.44</v>
      </c>
      <c r="R6" s="34">
        <f t="shared" si="3"/>
        <v>2310</v>
      </c>
      <c r="S6" s="34">
        <f t="shared" si="3"/>
        <v>110122</v>
      </c>
      <c r="T6" s="34">
        <f t="shared" si="3"/>
        <v>274.45</v>
      </c>
      <c r="U6" s="34">
        <f t="shared" si="3"/>
        <v>401.25</v>
      </c>
      <c r="V6" s="34">
        <f t="shared" si="3"/>
        <v>84483</v>
      </c>
      <c r="W6" s="34">
        <f t="shared" si="3"/>
        <v>24.64</v>
      </c>
      <c r="X6" s="34">
        <f t="shared" si="3"/>
        <v>3428.69</v>
      </c>
      <c r="Y6" s="35">
        <f>IF(Y7="",NA(),Y7)</f>
        <v>64.91</v>
      </c>
      <c r="Z6" s="35">
        <f t="shared" ref="Z6:AH6" si="4">IF(Z7="",NA(),Z7)</f>
        <v>65.900000000000006</v>
      </c>
      <c r="AA6" s="35">
        <f t="shared" si="4"/>
        <v>66.84</v>
      </c>
      <c r="AB6" s="35">
        <f t="shared" si="4"/>
        <v>79.14</v>
      </c>
      <c r="AC6" s="35">
        <f t="shared" si="4"/>
        <v>80.650000000000006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699.73</v>
      </c>
      <c r="BG6" s="35">
        <f t="shared" ref="BG6:BO6" si="7">IF(BG7="",NA(),BG7)</f>
        <v>630.80999999999995</v>
      </c>
      <c r="BH6" s="35">
        <f t="shared" si="7"/>
        <v>597.4</v>
      </c>
      <c r="BI6" s="35">
        <f t="shared" si="7"/>
        <v>513.77</v>
      </c>
      <c r="BJ6" s="35">
        <f t="shared" si="7"/>
        <v>638.46</v>
      </c>
      <c r="BK6" s="35">
        <f t="shared" si="7"/>
        <v>848.31</v>
      </c>
      <c r="BL6" s="35">
        <f t="shared" si="7"/>
        <v>774.99</v>
      </c>
      <c r="BM6" s="35">
        <f t="shared" si="7"/>
        <v>799.41</v>
      </c>
      <c r="BN6" s="35">
        <f t="shared" si="7"/>
        <v>820.36</v>
      </c>
      <c r="BO6" s="35">
        <f t="shared" si="7"/>
        <v>847.44</v>
      </c>
      <c r="BP6" s="34" t="str">
        <f>IF(BP7="","",IF(BP7="-","【-】","【"&amp;SUBSTITUTE(TEXT(BP7,"#,##0.00"),"-","△")&amp;"】"))</f>
        <v>【682.51】</v>
      </c>
      <c r="BQ6" s="35">
        <f>IF(BQ7="",NA(),BQ7)</f>
        <v>57.62</v>
      </c>
      <c r="BR6" s="35">
        <f t="shared" ref="BR6:BZ6" si="8">IF(BR7="",NA(),BR7)</f>
        <v>58.31</v>
      </c>
      <c r="BS6" s="35">
        <f t="shared" si="8"/>
        <v>62</v>
      </c>
      <c r="BT6" s="35">
        <f t="shared" si="8"/>
        <v>71.31</v>
      </c>
      <c r="BU6" s="35">
        <f t="shared" si="8"/>
        <v>76.86</v>
      </c>
      <c r="BV6" s="35">
        <f t="shared" si="8"/>
        <v>94.38</v>
      </c>
      <c r="BW6" s="35">
        <f t="shared" si="8"/>
        <v>96.57</v>
      </c>
      <c r="BX6" s="35">
        <f t="shared" si="8"/>
        <v>96.54</v>
      </c>
      <c r="BY6" s="35">
        <f t="shared" si="8"/>
        <v>95.4</v>
      </c>
      <c r="BZ6" s="35">
        <f t="shared" si="8"/>
        <v>94.69</v>
      </c>
      <c r="CA6" s="34" t="str">
        <f>IF(CA7="","",IF(CA7="-","【-】","【"&amp;SUBSTITUTE(TEXT(CA7,"#,##0.00"),"-","△")&amp;"】"))</f>
        <v>【100.34】</v>
      </c>
      <c r="CB6" s="35">
        <f>IF(CB7="",NA(),CB7)</f>
        <v>151.35</v>
      </c>
      <c r="CC6" s="35">
        <f t="shared" ref="CC6:CK6" si="9">IF(CC7="",NA(),CC7)</f>
        <v>150.88999999999999</v>
      </c>
      <c r="CD6" s="35">
        <f t="shared" si="9"/>
        <v>147.21</v>
      </c>
      <c r="CE6" s="35">
        <f t="shared" si="9"/>
        <v>149.85</v>
      </c>
      <c r="CF6" s="35">
        <f t="shared" si="9"/>
        <v>150</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35.51</v>
      </c>
      <c r="CN6" s="35">
        <f t="shared" ref="CN6:CV6" si="10">IF(CN7="",NA(),CN7)</f>
        <v>34.39</v>
      </c>
      <c r="CO6" s="35">
        <f t="shared" si="10"/>
        <v>32.619999999999997</v>
      </c>
      <c r="CP6" s="35">
        <f t="shared" si="10"/>
        <v>30.85</v>
      </c>
      <c r="CQ6" s="35">
        <f t="shared" si="10"/>
        <v>31.22</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89.44</v>
      </c>
      <c r="CY6" s="35">
        <f t="shared" ref="CY6:DG6" si="11">IF(CY7="",NA(),CY7)</f>
        <v>89.77</v>
      </c>
      <c r="CZ6" s="35">
        <f t="shared" si="11"/>
        <v>90.39</v>
      </c>
      <c r="DA6" s="35">
        <f t="shared" si="11"/>
        <v>90.63</v>
      </c>
      <c r="DB6" s="35">
        <f t="shared" si="11"/>
        <v>90.64</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2">
      <c r="A7" s="28"/>
      <c r="B7" s="37">
        <v>2019</v>
      </c>
      <c r="C7" s="37">
        <v>102032</v>
      </c>
      <c r="D7" s="37">
        <v>47</v>
      </c>
      <c r="E7" s="37">
        <v>17</v>
      </c>
      <c r="F7" s="37">
        <v>1</v>
      </c>
      <c r="G7" s="37">
        <v>0</v>
      </c>
      <c r="H7" s="37" t="s">
        <v>97</v>
      </c>
      <c r="I7" s="37" t="s">
        <v>98</v>
      </c>
      <c r="J7" s="37" t="s">
        <v>99</v>
      </c>
      <c r="K7" s="37" t="s">
        <v>100</v>
      </c>
      <c r="L7" s="37" t="s">
        <v>101</v>
      </c>
      <c r="M7" s="37" t="s">
        <v>102</v>
      </c>
      <c r="N7" s="38" t="s">
        <v>103</v>
      </c>
      <c r="O7" s="38" t="s">
        <v>104</v>
      </c>
      <c r="P7" s="38">
        <v>77.16</v>
      </c>
      <c r="Q7" s="38">
        <v>63.44</v>
      </c>
      <c r="R7" s="38">
        <v>2310</v>
      </c>
      <c r="S7" s="38">
        <v>110122</v>
      </c>
      <c r="T7" s="38">
        <v>274.45</v>
      </c>
      <c r="U7" s="38">
        <v>401.25</v>
      </c>
      <c r="V7" s="38">
        <v>84483</v>
      </c>
      <c r="W7" s="38">
        <v>24.64</v>
      </c>
      <c r="X7" s="38">
        <v>3428.69</v>
      </c>
      <c r="Y7" s="38">
        <v>64.91</v>
      </c>
      <c r="Z7" s="38">
        <v>65.900000000000006</v>
      </c>
      <c r="AA7" s="38">
        <v>66.84</v>
      </c>
      <c r="AB7" s="38">
        <v>79.14</v>
      </c>
      <c r="AC7" s="38">
        <v>80.650000000000006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699.73</v>
      </c>
      <c r="BG7" s="38">
        <v>630.80999999999995</v>
      </c>
      <c r="BH7" s="38">
        <v>597.4</v>
      </c>
      <c r="BI7" s="38">
        <v>513.77</v>
      </c>
      <c r="BJ7" s="38">
        <v>638.46</v>
      </c>
      <c r="BK7" s="38">
        <v>848.31</v>
      </c>
      <c r="BL7" s="38">
        <v>774.99</v>
      </c>
      <c r="BM7" s="38">
        <v>799.41</v>
      </c>
      <c r="BN7" s="38">
        <v>820.36</v>
      </c>
      <c r="BO7" s="38">
        <v>847.44</v>
      </c>
      <c r="BP7" s="38">
        <v>682.51</v>
      </c>
      <c r="BQ7" s="38">
        <v>57.62</v>
      </c>
      <c r="BR7" s="38">
        <v>58.31</v>
      </c>
      <c r="BS7" s="38">
        <v>62</v>
      </c>
      <c r="BT7" s="38">
        <v>71.31</v>
      </c>
      <c r="BU7" s="38">
        <v>76.86</v>
      </c>
      <c r="BV7" s="38">
        <v>94.38</v>
      </c>
      <c r="BW7" s="38">
        <v>96.57</v>
      </c>
      <c r="BX7" s="38">
        <v>96.54</v>
      </c>
      <c r="BY7" s="38">
        <v>95.4</v>
      </c>
      <c r="BZ7" s="38">
        <v>94.69</v>
      </c>
      <c r="CA7" s="38">
        <v>100.34</v>
      </c>
      <c r="CB7" s="38">
        <v>151.35</v>
      </c>
      <c r="CC7" s="38">
        <v>150.88999999999999</v>
      </c>
      <c r="CD7" s="38">
        <v>147.21</v>
      </c>
      <c r="CE7" s="38">
        <v>149.85</v>
      </c>
      <c r="CF7" s="38">
        <v>150</v>
      </c>
      <c r="CG7" s="38">
        <v>165.45</v>
      </c>
      <c r="CH7" s="38">
        <v>161.54</v>
      </c>
      <c r="CI7" s="38">
        <v>162.81</v>
      </c>
      <c r="CJ7" s="38">
        <v>163.19999999999999</v>
      </c>
      <c r="CK7" s="38">
        <v>159.78</v>
      </c>
      <c r="CL7" s="38">
        <v>136.15</v>
      </c>
      <c r="CM7" s="38">
        <v>35.51</v>
      </c>
      <c r="CN7" s="38">
        <v>34.39</v>
      </c>
      <c r="CO7" s="38">
        <v>32.619999999999997</v>
      </c>
      <c r="CP7" s="38">
        <v>30.85</v>
      </c>
      <c r="CQ7" s="38">
        <v>31.22</v>
      </c>
      <c r="CR7" s="38">
        <v>65.62</v>
      </c>
      <c r="CS7" s="38">
        <v>64.67</v>
      </c>
      <c r="CT7" s="38">
        <v>64.959999999999994</v>
      </c>
      <c r="CU7" s="38">
        <v>65.040000000000006</v>
      </c>
      <c r="CV7" s="38">
        <v>68.31</v>
      </c>
      <c r="CW7" s="38">
        <v>59.64</v>
      </c>
      <c r="CX7" s="38">
        <v>89.44</v>
      </c>
      <c r="CY7" s="38">
        <v>89.77</v>
      </c>
      <c r="CZ7" s="38">
        <v>90.39</v>
      </c>
      <c r="DA7" s="38">
        <v>90.63</v>
      </c>
      <c r="DB7" s="38">
        <v>90.64</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0.27</v>
      </c>
      <c r="EK7" s="38">
        <v>0.17</v>
      </c>
      <c r="EL7" s="38">
        <v>0.13</v>
      </c>
      <c r="EM7" s="38">
        <v>0.1</v>
      </c>
      <c r="EN7" s="38">
        <v>0.09</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2021-02-01T05:34:13Z</cp:lastPrinted>
  <dcterms:created xsi:type="dcterms:W3CDTF">2020-12-04T02:44:16Z</dcterms:created>
  <dcterms:modified xsi:type="dcterms:W3CDTF">2021-02-01T05:34:14Z</dcterms:modified>
  <cp:category/>
</cp:coreProperties>
</file>