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\\10.1.36.23\地方債係\210-公営企業決算調査\02公営企業決算（法適用・全体とりまとめ）\R02(R01調査)\50_経営比較分析表\03 各団体回答\28○昭和村\"/>
    </mc:Choice>
  </mc:AlternateContent>
  <xr:revisionPtr revIDLastSave="0" documentId="13_ncr:1_{0041DD7F-75D4-49BD-8868-6511B73FEF90}" xr6:coauthVersionLast="36" xr6:coauthVersionMax="36" xr10:uidLastSave="{00000000-0000-0000-0000-000000000000}"/>
  <workbookProtection workbookAlgorithmName="SHA-512" workbookHashValue="joCre9r9VoKAQZtUEFP4sTFq2y2ezyi/iJ01YI1A7W6M0HiTwGO2OKLlyiXdX3erULx3PpuU20BSkZ7LegUQ/A==" workbookSaltValue="QEwMSB6v6cb4SoFHVNQEAA==" workbookSpinCount="100000" lockStructure="1"/>
  <bookViews>
    <workbookView xWindow="0" yWindow="0" windowWidth="16970" windowHeight="4490" xr2:uid="{00000000-000D-0000-FFFF-FFFF00000000}"/>
  </bookViews>
  <sheets>
    <sheet name="法非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R6" i="5"/>
  <c r="Q6" i="5"/>
  <c r="P6" i="5"/>
  <c r="O6" i="5"/>
  <c r="I10" i="4" s="1"/>
  <c r="N6" i="5"/>
  <c r="M6" i="5"/>
  <c r="L6" i="5"/>
  <c r="K6" i="5"/>
  <c r="J6" i="5"/>
  <c r="I6" i="5"/>
  <c r="B8" i="4" s="1"/>
  <c r="H6" i="5"/>
  <c r="B6" i="4" s="1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5" i="4"/>
  <c r="J85" i="4"/>
  <c r="I85" i="4"/>
  <c r="E85" i="4"/>
  <c r="AT10" i="4"/>
  <c r="AL10" i="4"/>
  <c r="W10" i="4"/>
  <c r="P10" i="4"/>
  <c r="B10" i="4"/>
  <c r="AT8" i="4"/>
  <c r="AL8" i="4"/>
  <c r="AD8" i="4"/>
  <c r="W8" i="4"/>
  <c r="P8" i="4"/>
  <c r="I8" i="4"/>
</calcChain>
</file>

<file path=xl/sharedStrings.xml><?xml version="1.0" encoding="utf-8"?>
<sst xmlns="http://schemas.openxmlformats.org/spreadsheetml/2006/main" count="233" uniqueCount="117">
  <si>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</si>
  <si>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</si>
  <si>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</si>
  <si>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</si>
  <si>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</si>
  <si>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</si>
  <si>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</si>
  <si>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</si>
  <si>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</si>
  <si>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</si>
  <si>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</si>
  <si>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</si>
  <si>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</si>
  <si>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</si>
  <si>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</si>
  <si>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</si>
  <si>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</si>
  <si>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</si>
  <si>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</si>
  <si>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</si>
  <si>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</si>
  <si>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</si>
  <si>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</si>
  <si>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</si>
  <si>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</si>
  <si>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</si>
  <si>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</si>
  <si>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</si>
  <si>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</si>
  <si>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</si>
  <si>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</si>
  <si>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</si>
  <si>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</si>
  <si>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</si>
  <si>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</si>
  <si>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</si>
  <si>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</si>
  <si>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</si>
  <si>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</si>
  <si>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</si>
  <si>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</si>
  <si>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</si>
  <si>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</si>
  <si>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</si>
  <si>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</si>
  <si>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</si>
  <si>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</si>
  <si>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</si>
  <si>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</si>
  <si>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</si>
  <si>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</si>
  <si>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</si>
  <si>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</si>
  <si>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</si>
  <si>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</si>
  <si>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</si>
  <si>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</si>
  <si>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</si>
  <si>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</si>
  <si>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</si>
  <si>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</si>
  <si>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</si>
  <si>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</si>
  <si>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</si>
  <si>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</si>
  <si>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</si>
  <si>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</si>
  <si>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</si>
  <si>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</si>
  <si>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</si>
  <si>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</si>
  <si>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</si>
  <si>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</si>
  <si>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</si>
  <si>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</si>
  <si>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</si>
  <si>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</si>
  <si>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</si>
  <si>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</si>
  <si>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</si>
  <si>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</si>
  <si>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</si>
  <si>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</si>
  <si>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</si>
  <si>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</si>
  <si>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</si>
  <si>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</si>
  <si>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</si>
  <si>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</si>
  <si>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</si>
  <si>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</si>
  <si>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</si>
  <si>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</si>
  <si>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</si>
  <si>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</si>
  <si>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</si>
  <si>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群馬県　昭和村</t>
  </si>
  <si>
    <t>法非適用</t>
  </si>
  <si>
    <t>水道事業</t>
  </si>
  <si>
    <t>簡易水道事業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</si>
  <si>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</si>
  <si>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</si>
  <si>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</si>
  <si>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</si>
  <si>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</si>
  <si>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</si>
  <si>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</si>
  <si>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</si>
  <si>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</si>
  <si>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</si>
  <si>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</si>
  <si>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</si>
  <si>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</si>
  <si>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</si>
  <si>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③管路更新率　　　　　　　　　　　　　　　　　・管路の更新は道路改良工事等により､該当区間において布設替えを実施した。このため、昨年度と同程度の更新率となった。　　　　　</t>
    <rPh sb="1" eb="3">
      <t>カンロ</t>
    </rPh>
    <rPh sb="3" eb="5">
      <t>コウシン</t>
    </rPh>
    <rPh sb="5" eb="6">
      <t>リツ</t>
    </rPh>
    <rPh sb="24" eb="26">
      <t>カンロ</t>
    </rPh>
    <rPh sb="27" eb="29">
      <t>コウシン</t>
    </rPh>
    <rPh sb="30" eb="32">
      <t>ドウロ</t>
    </rPh>
    <rPh sb="32" eb="34">
      <t>カイリョウ</t>
    </rPh>
    <rPh sb="34" eb="36">
      <t>コウジ</t>
    </rPh>
    <rPh sb="36" eb="37">
      <t>トウ</t>
    </rPh>
    <rPh sb="41" eb="43">
      <t>ガイトウ</t>
    </rPh>
    <rPh sb="43" eb="45">
      <t>クカン</t>
    </rPh>
    <rPh sb="49" eb="52">
      <t>フセツガ</t>
    </rPh>
    <rPh sb="54" eb="56">
      <t>ジッシ</t>
    </rPh>
    <rPh sb="64" eb="66">
      <t>サクネン</t>
    </rPh>
    <rPh sb="68" eb="71">
      <t>ドウテイド</t>
    </rPh>
    <rPh sb="72" eb="74">
      <t>コウシン</t>
    </rPh>
    <rPh sb="74" eb="75">
      <t>リツ</t>
    </rPh>
    <phoneticPr fontId="4"/>
  </si>
  <si>
    <r>
      <rPr>
        <sz val="11"/>
        <rFont val="ＭＳ ゴシック"/>
        <family val="3"/>
        <charset val="128"/>
      </rPr>
      <t>・平成２９年度の料金値上げ改定により一般会計への依存体質が改善され、以降も施設管路の老朽化が著しいが、大規模な修繕が少なかったため、収益的収支比率は微増であるが増加傾向にあった。</t>
    </r>
    <r>
      <rPr>
        <sz val="11"/>
        <color rgb="FFFF0000"/>
        <rFont val="ＭＳ ゴシック"/>
        <family val="3"/>
        <charset val="128"/>
      </rPr>
      <t xml:space="preserve">
</t>
    </r>
    <r>
      <rPr>
        <sz val="11"/>
        <rFont val="ＭＳ ゴシック"/>
        <family val="3"/>
        <charset val="128"/>
      </rPr>
      <t>　また、配水量は前年度を上回っており、気候面の影響もあるが、今後も人口の減少や節水設備の普及により､減少すると考えられる。</t>
    </r>
    <rPh sb="1" eb="3">
      <t>ヘイセイ</t>
    </rPh>
    <rPh sb="5" eb="7">
      <t>ネンド</t>
    </rPh>
    <rPh sb="8" eb="10">
      <t>リョウキン</t>
    </rPh>
    <rPh sb="10" eb="12">
      <t>ネア</t>
    </rPh>
    <rPh sb="13" eb="15">
      <t>カイテイ</t>
    </rPh>
    <rPh sb="18" eb="20">
      <t>イッパン</t>
    </rPh>
    <rPh sb="20" eb="22">
      <t>カイケイ</t>
    </rPh>
    <rPh sb="24" eb="26">
      <t>イゾン</t>
    </rPh>
    <rPh sb="26" eb="28">
      <t>タイシツ</t>
    </rPh>
    <rPh sb="29" eb="31">
      <t>カイゼン</t>
    </rPh>
    <rPh sb="34" eb="36">
      <t>イコウ</t>
    </rPh>
    <rPh sb="37" eb="39">
      <t>シセツ</t>
    </rPh>
    <rPh sb="39" eb="41">
      <t>カンロ</t>
    </rPh>
    <rPh sb="42" eb="45">
      <t>ロウキュウカ</t>
    </rPh>
    <rPh sb="46" eb="47">
      <t>イチジル</t>
    </rPh>
    <rPh sb="51" eb="54">
      <t>ダイキボ</t>
    </rPh>
    <rPh sb="55" eb="57">
      <t>シュウゼン</t>
    </rPh>
    <rPh sb="58" eb="59">
      <t>スク</t>
    </rPh>
    <rPh sb="66" eb="69">
      <t>シュウエキテキ</t>
    </rPh>
    <rPh sb="69" eb="71">
      <t>シュウシ</t>
    </rPh>
    <rPh sb="71" eb="73">
      <t>ヒリツ</t>
    </rPh>
    <rPh sb="74" eb="76">
      <t>ビゾウ</t>
    </rPh>
    <rPh sb="80" eb="82">
      <t>ゾウカ</t>
    </rPh>
    <rPh sb="82" eb="84">
      <t>ケイコウ</t>
    </rPh>
    <rPh sb="94" eb="97">
      <t>ハイスイリョウ</t>
    </rPh>
    <rPh sb="98" eb="101">
      <t>ゼンネンド</t>
    </rPh>
    <rPh sb="102" eb="104">
      <t>ウワマワ</t>
    </rPh>
    <rPh sb="109" eb="111">
      <t>キコウ</t>
    </rPh>
    <rPh sb="111" eb="112">
      <t>メン</t>
    </rPh>
    <rPh sb="113" eb="115">
      <t>エイキョウ</t>
    </rPh>
    <rPh sb="120" eb="122">
      <t>コンゴ</t>
    </rPh>
    <rPh sb="123" eb="125">
      <t>ジンコウ</t>
    </rPh>
    <rPh sb="126" eb="128">
      <t>ゲンショウ</t>
    </rPh>
    <rPh sb="129" eb="131">
      <t>セッスイ</t>
    </rPh>
    <rPh sb="131" eb="133">
      <t>セツビ</t>
    </rPh>
    <rPh sb="134" eb="136">
      <t>フキュウ</t>
    </rPh>
    <rPh sb="140" eb="142">
      <t>ゲンショウ</t>
    </rPh>
    <rPh sb="145" eb="146">
      <t>カンガ</t>
    </rPh>
    <phoneticPr fontId="4"/>
  </si>
  <si>
    <r>
      <rPr>
        <sz val="11"/>
        <rFont val="ＭＳ ゴシック"/>
        <family val="3"/>
        <charset val="128"/>
      </rPr>
      <t>①収益的収支比率　　　　　　　　　　　　　　　・平成２９年度に料金値上げ改定により一旦は上昇したが、昨年度は修繕料が急激に増加したことにより低下した。
　今年度は、大きな修繕等がなかったため、少し持ち直している。</t>
    </r>
    <r>
      <rPr>
        <sz val="11"/>
        <color rgb="FFFF0000"/>
        <rFont val="ＭＳ ゴシック"/>
        <family val="3"/>
        <charset val="128"/>
      </rPr>
      <t xml:space="preserve">
</t>
    </r>
    <r>
      <rPr>
        <sz val="11"/>
        <rFont val="ＭＳ ゴシック"/>
        <family val="3"/>
        <charset val="128"/>
      </rPr>
      <t>④企業債残高対給水収益比率　　　　　　　　　　・平成２９年度の料金値上げ改定により著しく低下し、漸減した。</t>
    </r>
    <r>
      <rPr>
        <sz val="11"/>
        <color rgb="FFFF0000"/>
        <rFont val="ＭＳ ゴシック"/>
        <family val="3"/>
        <charset val="128"/>
      </rPr>
      <t>　　　　　　　　　　　　　　　　</t>
    </r>
    <r>
      <rPr>
        <sz val="11"/>
        <rFont val="ＭＳ ゴシック"/>
        <family val="3"/>
        <charset val="128"/>
      </rPr>
      <t>⑤料金回収率　　　　　　　　　　　　　　　　　　・平成２９年度の料金値上げ改定以来、供給単価が上昇したため、回収率は上昇している。　</t>
    </r>
    <r>
      <rPr>
        <sz val="11"/>
        <color rgb="FFFF0000"/>
        <rFont val="ＭＳ ゴシック"/>
        <family val="3"/>
        <charset val="128"/>
      </rPr>
      <t>　　　　　　　　　　　　　　　　　</t>
    </r>
    <r>
      <rPr>
        <sz val="11"/>
        <rFont val="ＭＳ ゴシック"/>
        <family val="3"/>
        <charset val="128"/>
      </rPr>
      <t>⑥給水原価　　　　　　　　　　　　　　　　　　・施設管路の老朽化に対応する修繕料が減少したため。</t>
    </r>
    <r>
      <rPr>
        <sz val="11"/>
        <color rgb="FFFF0000"/>
        <rFont val="ＭＳ ゴシック"/>
        <family val="3"/>
        <charset val="128"/>
      </rPr>
      <t>　　　　　　　　　　　　　　　　　　　　　</t>
    </r>
    <r>
      <rPr>
        <sz val="11"/>
        <rFont val="ＭＳ ゴシック"/>
        <family val="3"/>
        <charset val="128"/>
      </rPr>
      <t>⑦施設利用率　　　　　　　　　　　　　　　　　　　　　・年間を通した給水需要が多かったため。</t>
    </r>
    <r>
      <rPr>
        <sz val="11"/>
        <color rgb="FFFF0000"/>
        <rFont val="ＭＳ ゴシック"/>
        <family val="3"/>
        <charset val="128"/>
      </rPr>
      <t>　　　　　　　　　　　　　　　　　　　　　</t>
    </r>
    <r>
      <rPr>
        <sz val="11"/>
        <rFont val="ＭＳ ゴシック"/>
        <family val="3"/>
        <charset val="128"/>
      </rPr>
      <t>⑧有収率　　　　　　　　　　　　　　　　　　　・配水量が少なかったため。</t>
    </r>
    <rPh sb="1" eb="4">
      <t>シュウエキテキ</t>
    </rPh>
    <rPh sb="4" eb="6">
      <t>シュウシ</t>
    </rPh>
    <rPh sb="6" eb="8">
      <t>ヒリツ</t>
    </rPh>
    <rPh sb="24" eb="26">
      <t>ヘイセイ</t>
    </rPh>
    <rPh sb="28" eb="30">
      <t>ネンド</t>
    </rPh>
    <rPh sb="31" eb="33">
      <t>リョウキン</t>
    </rPh>
    <rPh sb="33" eb="35">
      <t>ネア</t>
    </rPh>
    <rPh sb="36" eb="38">
      <t>カイテイ</t>
    </rPh>
    <rPh sb="41" eb="43">
      <t>イッタン</t>
    </rPh>
    <rPh sb="44" eb="46">
      <t>ジョウショウ</t>
    </rPh>
    <rPh sb="50" eb="53">
      <t>サクネンド</t>
    </rPh>
    <rPh sb="54" eb="57">
      <t>シュウゼンリョウ</t>
    </rPh>
    <rPh sb="58" eb="60">
      <t>キュウゲキ</t>
    </rPh>
    <rPh sb="61" eb="63">
      <t>ゾウカ</t>
    </rPh>
    <rPh sb="70" eb="72">
      <t>テイカ</t>
    </rPh>
    <rPh sb="77" eb="80">
      <t>コンネンド</t>
    </rPh>
    <rPh sb="82" eb="83">
      <t>オオ</t>
    </rPh>
    <rPh sb="85" eb="87">
      <t>シュウゼン</t>
    </rPh>
    <rPh sb="87" eb="88">
      <t>トウ</t>
    </rPh>
    <rPh sb="96" eb="97">
      <t>スコ</t>
    </rPh>
    <rPh sb="98" eb="99">
      <t>モ</t>
    </rPh>
    <rPh sb="100" eb="101">
      <t>ナオ</t>
    </rPh>
    <rPh sb="108" eb="111">
      <t>キギョウサイ</t>
    </rPh>
    <rPh sb="111" eb="113">
      <t>ザンダカ</t>
    </rPh>
    <rPh sb="113" eb="114">
      <t>タイ</t>
    </rPh>
    <rPh sb="114" eb="116">
      <t>キュウスイ</t>
    </rPh>
    <rPh sb="116" eb="118">
      <t>シュウエキ</t>
    </rPh>
    <rPh sb="118" eb="120">
      <t>ヒリツ</t>
    </rPh>
    <rPh sb="131" eb="133">
      <t>ヘイセイ</t>
    </rPh>
    <rPh sb="135" eb="137">
      <t>ネンド</t>
    </rPh>
    <rPh sb="138" eb="140">
      <t>リョウキン</t>
    </rPh>
    <rPh sb="140" eb="142">
      <t>ネア</t>
    </rPh>
    <rPh sb="143" eb="145">
      <t>カイテイ</t>
    </rPh>
    <rPh sb="148" eb="149">
      <t>イチジル</t>
    </rPh>
    <rPh sb="151" eb="153">
      <t>テイカ</t>
    </rPh>
    <rPh sb="155" eb="157">
      <t>ゼンゲン</t>
    </rPh>
    <rPh sb="177" eb="179">
      <t>リョウキン</t>
    </rPh>
    <rPh sb="179" eb="182">
      <t>カイシュウリツ</t>
    </rPh>
    <rPh sb="201" eb="203">
      <t>ヘイセイ</t>
    </rPh>
    <rPh sb="205" eb="207">
      <t>ネンド</t>
    </rPh>
    <rPh sb="208" eb="210">
      <t>リョウキン</t>
    </rPh>
    <rPh sb="210" eb="212">
      <t>ネア</t>
    </rPh>
    <rPh sb="213" eb="215">
      <t>カイテイ</t>
    </rPh>
    <rPh sb="215" eb="217">
      <t>イライ</t>
    </rPh>
    <rPh sb="218" eb="220">
      <t>キョウキュウ</t>
    </rPh>
    <rPh sb="220" eb="222">
      <t>タンカ</t>
    </rPh>
    <rPh sb="223" eb="225">
      <t>ジョウショウ</t>
    </rPh>
    <rPh sb="230" eb="233">
      <t>カイシュウリツ</t>
    </rPh>
    <rPh sb="234" eb="236">
      <t>ジョウショウ</t>
    </rPh>
    <rPh sb="260" eb="264">
      <t>キュウスイゲンカ</t>
    </rPh>
    <rPh sb="283" eb="285">
      <t>シセツ</t>
    </rPh>
    <rPh sb="285" eb="287">
      <t>カンロ</t>
    </rPh>
    <rPh sb="288" eb="291">
      <t>ロウキュウカ</t>
    </rPh>
    <rPh sb="292" eb="294">
      <t>タイオウ</t>
    </rPh>
    <rPh sb="296" eb="299">
      <t>シュウゼンリョウ</t>
    </rPh>
    <rPh sb="300" eb="302">
      <t>ゲンショウ</t>
    </rPh>
    <rPh sb="329" eb="331">
      <t>シセツ</t>
    </rPh>
    <rPh sb="331" eb="334">
      <t>リヨウリツ</t>
    </rPh>
    <rPh sb="356" eb="358">
      <t>ネンカン</t>
    </rPh>
    <rPh sb="359" eb="360">
      <t>トオ</t>
    </rPh>
    <rPh sb="362" eb="364">
      <t>キュウスイ</t>
    </rPh>
    <rPh sb="364" eb="366">
      <t>ジュヨウ</t>
    </rPh>
    <rPh sb="367" eb="368">
      <t>オオ</t>
    </rPh>
    <rPh sb="396" eb="398">
      <t>ユウシュウ</t>
    </rPh>
    <rPh sb="398" eb="399">
      <t>リツ</t>
    </rPh>
    <rPh sb="419" eb="422">
      <t>ハイスイリョウ</t>
    </rPh>
    <rPh sb="423" eb="424">
      <t>スク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</si>
</sst>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6" fillId="0" borderId="6" xfId="0" applyFont="1" applyBorder="1" applyAlignment="1" applyProtection="1">
      <alignment horizontal="left" vertical="top" wrapText="1"/>
      <protection locked="0"/>
    </xf>
    <xf numFmtId="0" fontId="16" fillId="0" borderId="0" xfId="0" applyFont="1" applyBorder="1" applyAlignment="1" applyProtection="1">
      <alignment horizontal="left" vertical="top" wrapText="1"/>
      <protection locked="0"/>
    </xf>
    <xf numFmtId="0" fontId="16" fillId="0" borderId="7" xfId="0" applyFont="1" applyBorder="1" applyAlignment="1" applyProtection="1">
      <alignment horizontal="left" vertical="top" wrapText="1"/>
      <protection locked="0"/>
    </xf>
    <xf numFmtId="0" fontId="16" fillId="0" borderId="8" xfId="0" applyFont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 applyProtection="1">
      <alignment horizontal="left" vertical="top" wrapText="1"/>
      <protection locked="0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0.25</c:v>
                </c:pt>
                <c:pt idx="2">
                  <c:v>0.12</c:v>
                </c:pt>
                <c:pt idx="3">
                  <c:v>0.49</c:v>
                </c:pt>
                <c:pt idx="4">
                  <c:v>0.49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A3-4687-A653-9268E5476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0.76</c:v>
                </c:pt>
                <c:pt idx="1">
                  <c:v>0.8</c:v>
                </c:pt>
                <c:pt idx="2">
                  <c:v>0.96</c:v>
                </c:pt>
                <c:pt idx="3">
                  <c:v>0.65</c:v>
                </c:pt>
                <c:pt idx="4">
                  <c:v>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A3-4687-A653-9268E5476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64.36</c:v>
                </c:pt>
                <c:pt idx="1">
                  <c:v>64.53</c:v>
                </c:pt>
                <c:pt idx="2">
                  <c:v>64.59</c:v>
                </c:pt>
                <c:pt idx="3">
                  <c:v>61.64</c:v>
                </c:pt>
                <c:pt idx="4">
                  <c:v>63.31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AF-4039-A589-F796254EE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58.1</c:v>
                </c:pt>
                <c:pt idx="1">
                  <c:v>56.19</c:v>
                </c:pt>
                <c:pt idx="2">
                  <c:v>56.65</c:v>
                </c:pt>
                <c:pt idx="3">
                  <c:v>56.41</c:v>
                </c:pt>
                <c:pt idx="4">
                  <c:v>54.9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AF-4039-A589-F796254EE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79.87</c:v>
                </c:pt>
                <c:pt idx="1">
                  <c:v>81.08</c:v>
                </c:pt>
                <c:pt idx="2">
                  <c:v>80.19</c:v>
                </c:pt>
                <c:pt idx="3">
                  <c:v>83.26</c:v>
                </c:pt>
                <c:pt idx="4">
                  <c:v>80.180000000000007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98-4923-81E4-0CA8B87AB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76.69</c:v>
                </c:pt>
                <c:pt idx="1">
                  <c:v>77.180000000000007</c:v>
                </c:pt>
                <c:pt idx="2">
                  <c:v>76.13</c:v>
                </c:pt>
                <c:pt idx="3">
                  <c:v>75.12</c:v>
                </c:pt>
                <c:pt idx="4">
                  <c:v>74.27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98-4923-81E4-0CA8B87AB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65.81</c:v>
                </c:pt>
                <c:pt idx="1">
                  <c:v>85.94</c:v>
                </c:pt>
                <c:pt idx="2">
                  <c:v>98.11</c:v>
                </c:pt>
                <c:pt idx="3">
                  <c:v>90.62</c:v>
                </c:pt>
                <c:pt idx="4">
                  <c:v>92.98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47-4796-AC14-D33A78B35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75.34</c:v>
                </c:pt>
                <c:pt idx="1">
                  <c:v>76.650000000000006</c:v>
                </c:pt>
                <c:pt idx="2">
                  <c:v>73.959999999999994</c:v>
                </c:pt>
                <c:pt idx="3">
                  <c:v>75.010000000000005</c:v>
                </c:pt>
                <c:pt idx="4">
                  <c:v>72.760000000000005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47-4796-AC14-D33A78B35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7D-4641-8AE0-6717D6FCD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7D-4641-8AE0-6717D6FCD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18-4391-A30C-62415B29E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18-4391-A30C-62415B29E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4A-416B-B9CA-DC4FA188D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4A-416B-B9CA-DC4FA188D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2D-46D6-BFB3-CD0670B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2D-46D6-BFB3-CD0670B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616.04</c:v>
                </c:pt>
                <c:pt idx="1">
                  <c:v>562.79999999999995</c:v>
                </c:pt>
                <c:pt idx="2">
                  <c:v>313.52</c:v>
                </c:pt>
                <c:pt idx="3">
                  <c:v>288.45</c:v>
                </c:pt>
                <c:pt idx="4">
                  <c:v>257.36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DA-4415-AF38-A3F44EC4A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1280.18</c:v>
                </c:pt>
                <c:pt idx="1">
                  <c:v>1346.23</c:v>
                </c:pt>
                <c:pt idx="2">
                  <c:v>1295.06</c:v>
                </c:pt>
                <c:pt idx="3">
                  <c:v>1168.7</c:v>
                </c:pt>
                <c:pt idx="4">
                  <c:v>1245.46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DA-4415-AF38-A3F44EC4A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51.82</c:v>
                </c:pt>
                <c:pt idx="1">
                  <c:v>55.13</c:v>
                </c:pt>
                <c:pt idx="2">
                  <c:v>87.89</c:v>
                </c:pt>
                <c:pt idx="3">
                  <c:v>79.760000000000005</c:v>
                </c:pt>
                <c:pt idx="4">
                  <c:v>84.22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7F-49D2-9373-238AF66CA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53.62</c:v>
                </c:pt>
                <c:pt idx="1">
                  <c:v>53.41</c:v>
                </c:pt>
                <c:pt idx="2">
                  <c:v>53.29</c:v>
                </c:pt>
                <c:pt idx="3">
                  <c:v>53.59</c:v>
                </c:pt>
                <c:pt idx="4">
                  <c:v>51.08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7F-49D2-9373-238AF66CA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117.29</c:v>
                </c:pt>
                <c:pt idx="1">
                  <c:v>110.91</c:v>
                </c:pt>
                <c:pt idx="2">
                  <c:v>116.91</c:v>
                </c:pt>
                <c:pt idx="3">
                  <c:v>129.88</c:v>
                </c:pt>
                <c:pt idx="4">
                  <c:v>127.09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87-41BC-B177-18284D779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287.7</c:v>
                </c:pt>
                <c:pt idx="1">
                  <c:v>277.39999999999998</c:v>
                </c:pt>
                <c:pt idx="2">
                  <c:v>259.02</c:v>
                </c:pt>
                <c:pt idx="3">
                  <c:v>259.79000000000002</c:v>
                </c:pt>
                <c:pt idx="4">
                  <c:v>262.13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87-41BC-B177-18284D779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【1,084.05】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【300.47】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60" zoomScaleNormal="60" workbookViewId="0"/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 x14ac:dyDescent="0.2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 x14ac:dyDescent="0.2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5" t="str">
        <f>データ!H6</f>
        <v>群馬県　昭和村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6" t="s">
        <v>1</v>
      </c>
      <c r="C7" s="46"/>
      <c r="D7" s="46"/>
      <c r="E7" s="46"/>
      <c r="F7" s="46"/>
      <c r="G7" s="46"/>
      <c r="H7" s="46"/>
      <c r="I7" s="46" t="s">
        <v>2</v>
      </c>
      <c r="J7" s="46"/>
      <c r="K7" s="46"/>
      <c r="L7" s="46"/>
      <c r="M7" s="46"/>
      <c r="N7" s="46"/>
      <c r="O7" s="4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2"/>
      <c r="AL7" s="46" t="s">
        <v>6</v>
      </c>
      <c r="AM7" s="46"/>
      <c r="AN7" s="46"/>
      <c r="AO7" s="46"/>
      <c r="AP7" s="46"/>
      <c r="AQ7" s="46"/>
      <c r="AR7" s="46"/>
      <c r="AS7" s="46"/>
      <c r="AT7" s="46" t="s">
        <v>7</v>
      </c>
      <c r="AU7" s="46"/>
      <c r="AV7" s="46"/>
      <c r="AW7" s="46"/>
      <c r="AX7" s="46"/>
      <c r="AY7" s="46"/>
      <c r="AZ7" s="46"/>
      <c r="BA7" s="46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50" t="str">
        <f>データ!$I$6</f>
        <v>法非適用</v>
      </c>
      <c r="C8" s="50"/>
      <c r="D8" s="50"/>
      <c r="E8" s="50"/>
      <c r="F8" s="50"/>
      <c r="G8" s="50"/>
      <c r="H8" s="50"/>
      <c r="I8" s="50" t="str">
        <f>データ!$J$6</f>
        <v>水道事業</v>
      </c>
      <c r="J8" s="50"/>
      <c r="K8" s="50"/>
      <c r="L8" s="50"/>
      <c r="M8" s="50"/>
      <c r="N8" s="50"/>
      <c r="O8" s="50"/>
      <c r="P8" s="50" t="str">
        <f>データ!$K$6</f>
        <v>簡易水道事業</v>
      </c>
      <c r="Q8" s="50"/>
      <c r="R8" s="50"/>
      <c r="S8" s="50"/>
      <c r="T8" s="50"/>
      <c r="U8" s="50"/>
      <c r="V8" s="50"/>
      <c r="W8" s="50" t="str">
        <f>データ!$L$6</f>
        <v>D2</v>
      </c>
      <c r="X8" s="50"/>
      <c r="Y8" s="50"/>
      <c r="Z8" s="50"/>
      <c r="AA8" s="50"/>
      <c r="AB8" s="50"/>
      <c r="AC8" s="50"/>
      <c r="AD8" s="50" t="str">
        <f>データ!$M$6</f>
        <v>非設置</v>
      </c>
      <c r="AE8" s="50"/>
      <c r="AF8" s="50"/>
      <c r="AG8" s="50"/>
      <c r="AH8" s="50"/>
      <c r="AI8" s="50"/>
      <c r="AJ8" s="50"/>
      <c r="AK8" s="2"/>
      <c r="AL8" s="51">
        <f>データ!$R$6</f>
        <v>7299</v>
      </c>
      <c r="AM8" s="51"/>
      <c r="AN8" s="51"/>
      <c r="AO8" s="51"/>
      <c r="AP8" s="51"/>
      <c r="AQ8" s="51"/>
      <c r="AR8" s="51"/>
      <c r="AS8" s="51"/>
      <c r="AT8" s="47">
        <f>データ!$S$6</f>
        <v>64.14</v>
      </c>
      <c r="AU8" s="47"/>
      <c r="AV8" s="47"/>
      <c r="AW8" s="47"/>
      <c r="AX8" s="47"/>
      <c r="AY8" s="47"/>
      <c r="AZ8" s="47"/>
      <c r="BA8" s="47"/>
      <c r="BB8" s="47">
        <f>データ!$T$6</f>
        <v>113.8</v>
      </c>
      <c r="BC8" s="47"/>
      <c r="BD8" s="47"/>
      <c r="BE8" s="47"/>
      <c r="BF8" s="47"/>
      <c r="BG8" s="47"/>
      <c r="BH8" s="47"/>
      <c r="BI8" s="47"/>
      <c r="BJ8" s="3"/>
      <c r="BK8" s="3"/>
      <c r="BL8" s="48" t="s">
        <v>10</v>
      </c>
      <c r="BM8" s="49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46" t="s">
        <v>12</v>
      </c>
      <c r="C9" s="46"/>
      <c r="D9" s="46"/>
      <c r="E9" s="46"/>
      <c r="F9" s="46"/>
      <c r="G9" s="46"/>
      <c r="H9" s="46"/>
      <c r="I9" s="46" t="s">
        <v>13</v>
      </c>
      <c r="J9" s="46"/>
      <c r="K9" s="46"/>
      <c r="L9" s="46"/>
      <c r="M9" s="46"/>
      <c r="N9" s="46"/>
      <c r="O9" s="4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2"/>
      <c r="AE9" s="2"/>
      <c r="AF9" s="2"/>
      <c r="AG9" s="2"/>
      <c r="AH9" s="3"/>
      <c r="AI9" s="2"/>
      <c r="AJ9" s="2"/>
      <c r="AK9" s="2"/>
      <c r="AL9" s="46" t="s">
        <v>16</v>
      </c>
      <c r="AM9" s="46"/>
      <c r="AN9" s="46"/>
      <c r="AO9" s="46"/>
      <c r="AP9" s="46"/>
      <c r="AQ9" s="46"/>
      <c r="AR9" s="46"/>
      <c r="AS9" s="46"/>
      <c r="AT9" s="46" t="s">
        <v>17</v>
      </c>
      <c r="AU9" s="46"/>
      <c r="AV9" s="46"/>
      <c r="AW9" s="46"/>
      <c r="AX9" s="46"/>
      <c r="AY9" s="46"/>
      <c r="AZ9" s="46"/>
      <c r="BA9" s="46"/>
      <c r="BB9" s="46" t="s">
        <v>18</v>
      </c>
      <c r="BC9" s="46"/>
      <c r="BD9" s="46"/>
      <c r="BE9" s="46"/>
      <c r="BF9" s="46"/>
      <c r="BG9" s="46"/>
      <c r="BH9" s="46"/>
      <c r="BI9" s="46"/>
      <c r="BJ9" s="3"/>
      <c r="BK9" s="3"/>
      <c r="BL9" s="52" t="s">
        <v>19</v>
      </c>
      <c r="BM9" s="53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47" t="str">
        <f>データ!$N$6</f>
        <v>-</v>
      </c>
      <c r="C10" s="47"/>
      <c r="D10" s="47"/>
      <c r="E10" s="47"/>
      <c r="F10" s="47"/>
      <c r="G10" s="47"/>
      <c r="H10" s="47"/>
      <c r="I10" s="47" t="str">
        <f>データ!$O$6</f>
        <v>該当数値なし</v>
      </c>
      <c r="J10" s="47"/>
      <c r="K10" s="47"/>
      <c r="L10" s="47"/>
      <c r="M10" s="47"/>
      <c r="N10" s="47"/>
      <c r="O10" s="47"/>
      <c r="P10" s="47">
        <f>データ!$P$6</f>
        <v>98.92</v>
      </c>
      <c r="Q10" s="47"/>
      <c r="R10" s="47"/>
      <c r="S10" s="47"/>
      <c r="T10" s="47"/>
      <c r="U10" s="47"/>
      <c r="V10" s="47"/>
      <c r="W10" s="51">
        <f>データ!$Q$6</f>
        <v>586</v>
      </c>
      <c r="X10" s="51"/>
      <c r="Y10" s="51"/>
      <c r="Z10" s="51"/>
      <c r="AA10" s="51"/>
      <c r="AB10" s="51"/>
      <c r="AC10" s="51"/>
      <c r="AD10" s="2"/>
      <c r="AE10" s="2"/>
      <c r="AF10" s="2"/>
      <c r="AG10" s="2"/>
      <c r="AH10" s="2"/>
      <c r="AI10" s="2"/>
      <c r="AJ10" s="2"/>
      <c r="AK10" s="2"/>
      <c r="AL10" s="51">
        <f>データ!$U$6</f>
        <v>7165</v>
      </c>
      <c r="AM10" s="51"/>
      <c r="AN10" s="51"/>
      <c r="AO10" s="51"/>
      <c r="AP10" s="51"/>
      <c r="AQ10" s="51"/>
      <c r="AR10" s="51"/>
      <c r="AS10" s="51"/>
      <c r="AT10" s="47">
        <f>データ!$V$6</f>
        <v>31.2</v>
      </c>
      <c r="AU10" s="47"/>
      <c r="AV10" s="47"/>
      <c r="AW10" s="47"/>
      <c r="AX10" s="47"/>
      <c r="AY10" s="47"/>
      <c r="AZ10" s="47"/>
      <c r="BA10" s="47"/>
      <c r="BB10" s="47">
        <f>データ!$W$6</f>
        <v>229.65</v>
      </c>
      <c r="BC10" s="47"/>
      <c r="BD10" s="47"/>
      <c r="BE10" s="47"/>
      <c r="BF10" s="47"/>
      <c r="BG10" s="47"/>
      <c r="BH10" s="47"/>
      <c r="BI10" s="47"/>
      <c r="BJ10" s="2"/>
      <c r="BK10" s="2"/>
      <c r="BL10" s="54" t="s">
        <v>21</v>
      </c>
      <c r="BM10" s="55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8" t="s">
        <v>23</v>
      </c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</row>
    <row r="14" spans="1:78" ht="13.5" customHeight="1" x14ac:dyDescent="0.2">
      <c r="A14" s="2"/>
      <c r="B14" s="70" t="s">
        <v>24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2"/>
      <c r="BK14" s="2"/>
      <c r="BL14" s="56" t="s">
        <v>25</v>
      </c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8"/>
    </row>
    <row r="15" spans="1:78" ht="13.5" customHeight="1" x14ac:dyDescent="0.2">
      <c r="A15" s="2"/>
      <c r="B15" s="73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5"/>
      <c r="BK15" s="2"/>
      <c r="BL15" s="59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1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2" t="s">
        <v>116</v>
      </c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7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78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7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78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7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78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7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78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7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78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7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78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7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78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7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78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7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78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7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78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7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78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7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78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7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78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7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78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7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78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7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78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7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78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7"/>
    </row>
    <row r="34" spans="1:78" ht="13.5" customHeight="1" x14ac:dyDescent="0.2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8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7"/>
    </row>
    <row r="35" spans="1:78" ht="13.5" customHeight="1" x14ac:dyDescent="0.2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8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7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78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7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78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7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78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7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78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7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78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7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78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7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78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7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78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7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9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1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6" t="s">
        <v>26</v>
      </c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8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9"/>
      <c r="BM46" s="60"/>
      <c r="BN46" s="60"/>
      <c r="BO46" s="60"/>
      <c r="BP46" s="60"/>
      <c r="BQ46" s="60"/>
      <c r="BR46" s="60"/>
      <c r="BS46" s="60"/>
      <c r="BT46" s="60"/>
      <c r="BU46" s="60"/>
      <c r="BV46" s="60"/>
      <c r="BW46" s="60"/>
      <c r="BX46" s="60"/>
      <c r="BY46" s="60"/>
      <c r="BZ46" s="61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82" t="s">
        <v>114</v>
      </c>
      <c r="BM47" s="83"/>
      <c r="BN47" s="83"/>
      <c r="BO47" s="83"/>
      <c r="BP47" s="83"/>
      <c r="BQ47" s="83"/>
      <c r="BR47" s="83"/>
      <c r="BS47" s="83"/>
      <c r="BT47" s="83"/>
      <c r="BU47" s="83"/>
      <c r="BV47" s="83"/>
      <c r="BW47" s="83"/>
      <c r="BX47" s="83"/>
      <c r="BY47" s="83"/>
      <c r="BZ47" s="84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82"/>
      <c r="BM48" s="83"/>
      <c r="BN48" s="83"/>
      <c r="BO48" s="83"/>
      <c r="BP48" s="83"/>
      <c r="BQ48" s="83"/>
      <c r="BR48" s="83"/>
      <c r="BS48" s="83"/>
      <c r="BT48" s="83"/>
      <c r="BU48" s="83"/>
      <c r="BV48" s="83"/>
      <c r="BW48" s="83"/>
      <c r="BX48" s="83"/>
      <c r="BY48" s="83"/>
      <c r="BZ48" s="84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82"/>
      <c r="BM49" s="83"/>
      <c r="BN49" s="83"/>
      <c r="BO49" s="83"/>
      <c r="BP49" s="83"/>
      <c r="BQ49" s="83"/>
      <c r="BR49" s="83"/>
      <c r="BS49" s="83"/>
      <c r="BT49" s="83"/>
      <c r="BU49" s="83"/>
      <c r="BV49" s="83"/>
      <c r="BW49" s="83"/>
      <c r="BX49" s="83"/>
      <c r="BY49" s="83"/>
      <c r="BZ49" s="84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82"/>
      <c r="BM50" s="83"/>
      <c r="BN50" s="83"/>
      <c r="BO50" s="83"/>
      <c r="BP50" s="83"/>
      <c r="BQ50" s="83"/>
      <c r="BR50" s="83"/>
      <c r="BS50" s="83"/>
      <c r="BT50" s="83"/>
      <c r="BU50" s="83"/>
      <c r="BV50" s="83"/>
      <c r="BW50" s="83"/>
      <c r="BX50" s="83"/>
      <c r="BY50" s="83"/>
      <c r="BZ50" s="84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82"/>
      <c r="BM51" s="83"/>
      <c r="BN51" s="83"/>
      <c r="BO51" s="83"/>
      <c r="BP51" s="83"/>
      <c r="BQ51" s="83"/>
      <c r="BR51" s="83"/>
      <c r="BS51" s="83"/>
      <c r="BT51" s="83"/>
      <c r="BU51" s="83"/>
      <c r="BV51" s="83"/>
      <c r="BW51" s="83"/>
      <c r="BX51" s="83"/>
      <c r="BY51" s="83"/>
      <c r="BZ51" s="84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82"/>
      <c r="BM52" s="83"/>
      <c r="BN52" s="83"/>
      <c r="BO52" s="83"/>
      <c r="BP52" s="83"/>
      <c r="BQ52" s="83"/>
      <c r="BR52" s="83"/>
      <c r="BS52" s="83"/>
      <c r="BT52" s="83"/>
      <c r="BU52" s="83"/>
      <c r="BV52" s="83"/>
      <c r="BW52" s="83"/>
      <c r="BX52" s="83"/>
      <c r="BY52" s="83"/>
      <c r="BZ52" s="84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82"/>
      <c r="BM53" s="83"/>
      <c r="BN53" s="83"/>
      <c r="BO53" s="83"/>
      <c r="BP53" s="83"/>
      <c r="BQ53" s="83"/>
      <c r="BR53" s="83"/>
      <c r="BS53" s="83"/>
      <c r="BT53" s="83"/>
      <c r="BU53" s="83"/>
      <c r="BV53" s="83"/>
      <c r="BW53" s="83"/>
      <c r="BX53" s="83"/>
      <c r="BY53" s="83"/>
      <c r="BZ53" s="84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82"/>
      <c r="BM54" s="83"/>
      <c r="BN54" s="83"/>
      <c r="BO54" s="83"/>
      <c r="BP54" s="83"/>
      <c r="BQ54" s="83"/>
      <c r="BR54" s="83"/>
      <c r="BS54" s="83"/>
      <c r="BT54" s="83"/>
      <c r="BU54" s="83"/>
      <c r="BV54" s="83"/>
      <c r="BW54" s="83"/>
      <c r="BX54" s="83"/>
      <c r="BY54" s="83"/>
      <c r="BZ54" s="84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82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4"/>
    </row>
    <row r="56" spans="1:78" ht="13.5" customHeight="1" x14ac:dyDescent="0.2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82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4"/>
    </row>
    <row r="57" spans="1:78" ht="13.5" customHeight="1" x14ac:dyDescent="0.2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82"/>
      <c r="BM57" s="83"/>
      <c r="BN57" s="83"/>
      <c r="BO57" s="83"/>
      <c r="BP57" s="83"/>
      <c r="BQ57" s="83"/>
      <c r="BR57" s="83"/>
      <c r="BS57" s="83"/>
      <c r="BT57" s="83"/>
      <c r="BU57" s="83"/>
      <c r="BV57" s="83"/>
      <c r="BW57" s="83"/>
      <c r="BX57" s="83"/>
      <c r="BY57" s="83"/>
      <c r="BZ57" s="84"/>
    </row>
    <row r="58" spans="1:78" ht="13.5" customHeight="1" x14ac:dyDescent="0.2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82"/>
      <c r="BM58" s="83"/>
      <c r="BN58" s="83"/>
      <c r="BO58" s="83"/>
      <c r="BP58" s="83"/>
      <c r="BQ58" s="83"/>
      <c r="BR58" s="83"/>
      <c r="BS58" s="83"/>
      <c r="BT58" s="83"/>
      <c r="BU58" s="83"/>
      <c r="BV58" s="83"/>
      <c r="BW58" s="83"/>
      <c r="BX58" s="83"/>
      <c r="BY58" s="83"/>
      <c r="BZ58" s="84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82"/>
      <c r="BM59" s="83"/>
      <c r="BN59" s="83"/>
      <c r="BO59" s="83"/>
      <c r="BP59" s="83"/>
      <c r="BQ59" s="83"/>
      <c r="BR59" s="83"/>
      <c r="BS59" s="83"/>
      <c r="BT59" s="83"/>
      <c r="BU59" s="83"/>
      <c r="BV59" s="83"/>
      <c r="BW59" s="83"/>
      <c r="BX59" s="83"/>
      <c r="BY59" s="83"/>
      <c r="BZ59" s="84"/>
    </row>
    <row r="60" spans="1:78" ht="13.5" customHeight="1" x14ac:dyDescent="0.2">
      <c r="A60" s="2"/>
      <c r="B60" s="73" t="s">
        <v>27</v>
      </c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  <c r="AV60" s="74"/>
      <c r="AW60" s="74"/>
      <c r="AX60" s="74"/>
      <c r="AY60" s="74"/>
      <c r="AZ60" s="74"/>
      <c r="BA60" s="74"/>
      <c r="BB60" s="74"/>
      <c r="BC60" s="74"/>
      <c r="BD60" s="74"/>
      <c r="BE60" s="74"/>
      <c r="BF60" s="74"/>
      <c r="BG60" s="74"/>
      <c r="BH60" s="74"/>
      <c r="BI60" s="74"/>
      <c r="BJ60" s="75"/>
      <c r="BK60" s="2"/>
      <c r="BL60" s="82"/>
      <c r="BM60" s="83"/>
      <c r="BN60" s="83"/>
      <c r="BO60" s="83"/>
      <c r="BP60" s="83"/>
      <c r="BQ60" s="83"/>
      <c r="BR60" s="83"/>
      <c r="BS60" s="83"/>
      <c r="BT60" s="83"/>
      <c r="BU60" s="83"/>
      <c r="BV60" s="83"/>
      <c r="BW60" s="83"/>
      <c r="BX60" s="83"/>
      <c r="BY60" s="83"/>
      <c r="BZ60" s="84"/>
    </row>
    <row r="61" spans="1:78" ht="13.5" customHeight="1" x14ac:dyDescent="0.2">
      <c r="A61" s="2"/>
      <c r="B61" s="73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5"/>
      <c r="BK61" s="2"/>
      <c r="BL61" s="82"/>
      <c r="BM61" s="83"/>
      <c r="BN61" s="83"/>
      <c r="BO61" s="83"/>
      <c r="BP61" s="83"/>
      <c r="BQ61" s="83"/>
      <c r="BR61" s="83"/>
      <c r="BS61" s="83"/>
      <c r="BT61" s="83"/>
      <c r="BU61" s="83"/>
      <c r="BV61" s="83"/>
      <c r="BW61" s="83"/>
      <c r="BX61" s="83"/>
      <c r="BY61" s="83"/>
      <c r="BZ61" s="84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82"/>
      <c r="BM62" s="83"/>
      <c r="BN62" s="83"/>
      <c r="BO62" s="83"/>
      <c r="BP62" s="83"/>
      <c r="BQ62" s="83"/>
      <c r="BR62" s="83"/>
      <c r="BS62" s="83"/>
      <c r="BT62" s="83"/>
      <c r="BU62" s="83"/>
      <c r="BV62" s="83"/>
      <c r="BW62" s="83"/>
      <c r="BX62" s="83"/>
      <c r="BY62" s="83"/>
      <c r="BZ62" s="84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85"/>
      <c r="BM63" s="86"/>
      <c r="BN63" s="86"/>
      <c r="BO63" s="86"/>
      <c r="BP63" s="86"/>
      <c r="BQ63" s="86"/>
      <c r="BR63" s="86"/>
      <c r="BS63" s="86"/>
      <c r="BT63" s="86"/>
      <c r="BU63" s="86"/>
      <c r="BV63" s="86"/>
      <c r="BW63" s="86"/>
      <c r="BX63" s="86"/>
      <c r="BY63" s="86"/>
      <c r="BZ63" s="87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6" t="s">
        <v>28</v>
      </c>
      <c r="BM64" s="57"/>
      <c r="BN64" s="57"/>
      <c r="BO64" s="57"/>
      <c r="BP64" s="57"/>
      <c r="BQ64" s="57"/>
      <c r="BR64" s="57"/>
      <c r="BS64" s="57"/>
      <c r="BT64" s="57"/>
      <c r="BU64" s="57"/>
      <c r="BV64" s="57"/>
      <c r="BW64" s="57"/>
      <c r="BX64" s="57"/>
      <c r="BY64" s="57"/>
      <c r="BZ64" s="58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9"/>
      <c r="BM65" s="60"/>
      <c r="BN65" s="60"/>
      <c r="BO65" s="60"/>
      <c r="BP65" s="60"/>
      <c r="BQ65" s="60"/>
      <c r="BR65" s="60"/>
      <c r="BS65" s="60"/>
      <c r="BT65" s="60"/>
      <c r="BU65" s="60"/>
      <c r="BV65" s="60"/>
      <c r="BW65" s="60"/>
      <c r="BX65" s="60"/>
      <c r="BY65" s="60"/>
      <c r="BZ65" s="61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2" t="s">
        <v>115</v>
      </c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4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2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4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2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4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2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4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2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4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2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4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2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4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2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4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2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4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2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4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2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4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2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4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2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4"/>
    </row>
    <row r="79" spans="1:78" ht="13.5" customHeight="1" x14ac:dyDescent="0.2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62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4"/>
    </row>
    <row r="80" spans="1:78" ht="13.5" customHeight="1" x14ac:dyDescent="0.2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62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4"/>
    </row>
    <row r="81" spans="1:78" ht="13.5" customHeight="1" x14ac:dyDescent="0.2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62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4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65"/>
      <c r="BM82" s="66"/>
      <c r="BN82" s="66"/>
      <c r="BO82" s="66"/>
      <c r="BP82" s="66"/>
      <c r="BQ82" s="66"/>
      <c r="BR82" s="66"/>
      <c r="BS82" s="66"/>
      <c r="BT82" s="66"/>
      <c r="BU82" s="66"/>
      <c r="BV82" s="66"/>
      <c r="BW82" s="66"/>
      <c r="BX82" s="66"/>
      <c r="BY82" s="66"/>
      <c r="BZ82" s="67"/>
    </row>
    <row r="83" spans="1:78" x14ac:dyDescent="0.2">
      <c r="C83" s="26"/>
    </row>
    <row r="84" spans="1:78" hidden="1" x14ac:dyDescent="0.2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2">
      <c r="B85" s="27"/>
      <c r="C85" s="27"/>
      <c r="D85" s="27"/>
      <c r="E85" s="27" t="str">
        <f>データ!AH6</f>
        <v>【76.03】</v>
      </c>
      <c r="F85" s="27" t="s">
        <v>41</v>
      </c>
      <c r="G85" s="27" t="s">
        <v>42</v>
      </c>
      <c r="H85" s="27" t="str">
        <f>データ!BO6</f>
        <v>【1,084.05】</v>
      </c>
      <c r="I85" s="27" t="str">
        <f>データ!BZ6</f>
        <v>【53.46】</v>
      </c>
      <c r="J85" s="27" t="str">
        <f>データ!CK6</f>
        <v>【300.47】</v>
      </c>
      <c r="K85" s="27" t="str">
        <f>データ!CV6</f>
        <v>【54.90】</v>
      </c>
      <c r="L85" s="27" t="str">
        <f>データ!DG6</f>
        <v>【73.31】</v>
      </c>
      <c r="M85" s="27" t="s">
        <v>41</v>
      </c>
      <c r="N85" s="27" t="s">
        <v>41</v>
      </c>
      <c r="O85" s="27" t="str">
        <f>データ!EN6</f>
        <v>【0.56】</v>
      </c>
    </row>
  </sheetData>
  <sheetProtection algorithmName="SHA-512" hashValue="Kw2FTAhlZvpINXiddfIaB7gw7o6L1Ia0swQHboE7ttvt0JyTmSF5/Ck8N9CRI+hQ0C3Xit2jTdSKaLwCjVlWOg==" saltValue="N4JCucm1zI7BlFDscUljag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" x14ac:dyDescent="0.2"/>
  <cols>
    <col min="2" max="144" width="11.90625" customWidth="1"/>
  </cols>
  <sheetData>
    <row r="1" spans="1:144" x14ac:dyDescent="0.2">
      <c r="A1" t="s">
        <v>43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2">
      <c r="A2" s="29" t="s">
        <v>44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2">
      <c r="A3" s="29" t="s">
        <v>45</v>
      </c>
      <c r="B3" s="30" t="s">
        <v>46</v>
      </c>
      <c r="C3" s="30" t="s">
        <v>47</v>
      </c>
      <c r="D3" s="30" t="s">
        <v>48</v>
      </c>
      <c r="E3" s="30" t="s">
        <v>49</v>
      </c>
      <c r="F3" s="30" t="s">
        <v>50</v>
      </c>
      <c r="G3" s="30" t="s">
        <v>51</v>
      </c>
      <c r="H3" s="89" t="s">
        <v>52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95" t="s">
        <v>53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54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 x14ac:dyDescent="0.2">
      <c r="A4" s="29" t="s">
        <v>55</v>
      </c>
      <c r="B4" s="31"/>
      <c r="C4" s="31"/>
      <c r="D4" s="31"/>
      <c r="E4" s="31"/>
      <c r="F4" s="31"/>
      <c r="G4" s="31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56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57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58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59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60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61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62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63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64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65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66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 x14ac:dyDescent="0.2">
      <c r="A5" s="29" t="s">
        <v>67</v>
      </c>
      <c r="B5" s="32"/>
      <c r="C5" s="32"/>
      <c r="D5" s="32"/>
      <c r="E5" s="32"/>
      <c r="F5" s="32"/>
      <c r="G5" s="32"/>
      <c r="H5" s="33" t="s">
        <v>68</v>
      </c>
      <c r="I5" s="33" t="s">
        <v>69</v>
      </c>
      <c r="J5" s="33" t="s">
        <v>70</v>
      </c>
      <c r="K5" s="33" t="s">
        <v>71</v>
      </c>
      <c r="L5" s="33" t="s">
        <v>72</v>
      </c>
      <c r="M5" s="33" t="s">
        <v>73</v>
      </c>
      <c r="N5" s="33" t="s">
        <v>74</v>
      </c>
      <c r="O5" s="33" t="s">
        <v>75</v>
      </c>
      <c r="P5" s="33" t="s">
        <v>76</v>
      </c>
      <c r="Q5" s="33" t="s">
        <v>77</v>
      </c>
      <c r="R5" s="33" t="s">
        <v>78</v>
      </c>
      <c r="S5" s="33" t="s">
        <v>79</v>
      </c>
      <c r="T5" s="33" t="s">
        <v>80</v>
      </c>
      <c r="U5" s="33" t="s">
        <v>81</v>
      </c>
      <c r="V5" s="33" t="s">
        <v>82</v>
      </c>
      <c r="W5" s="33" t="s">
        <v>83</v>
      </c>
      <c r="X5" s="33" t="s">
        <v>84</v>
      </c>
      <c r="Y5" s="33" t="s">
        <v>85</v>
      </c>
      <c r="Z5" s="33" t="s">
        <v>86</v>
      </c>
      <c r="AA5" s="33" t="s">
        <v>87</v>
      </c>
      <c r="AB5" s="33" t="s">
        <v>88</v>
      </c>
      <c r="AC5" s="33" t="s">
        <v>89</v>
      </c>
      <c r="AD5" s="33" t="s">
        <v>90</v>
      </c>
      <c r="AE5" s="33" t="s">
        <v>91</v>
      </c>
      <c r="AF5" s="33" t="s">
        <v>92</v>
      </c>
      <c r="AG5" s="33" t="s">
        <v>93</v>
      </c>
      <c r="AH5" s="33" t="s">
        <v>29</v>
      </c>
      <c r="AI5" s="33" t="s">
        <v>84</v>
      </c>
      <c r="AJ5" s="33" t="s">
        <v>85</v>
      </c>
      <c r="AK5" s="33" t="s">
        <v>86</v>
      </c>
      <c r="AL5" s="33" t="s">
        <v>87</v>
      </c>
      <c r="AM5" s="33" t="s">
        <v>88</v>
      </c>
      <c r="AN5" s="33" t="s">
        <v>89</v>
      </c>
      <c r="AO5" s="33" t="s">
        <v>90</v>
      </c>
      <c r="AP5" s="33" t="s">
        <v>91</v>
      </c>
      <c r="AQ5" s="33" t="s">
        <v>92</v>
      </c>
      <c r="AR5" s="33" t="s">
        <v>93</v>
      </c>
      <c r="AS5" s="33" t="s">
        <v>94</v>
      </c>
      <c r="AT5" s="33" t="s">
        <v>84</v>
      </c>
      <c r="AU5" s="33" t="s">
        <v>85</v>
      </c>
      <c r="AV5" s="33" t="s">
        <v>86</v>
      </c>
      <c r="AW5" s="33" t="s">
        <v>87</v>
      </c>
      <c r="AX5" s="33" t="s">
        <v>88</v>
      </c>
      <c r="AY5" s="33" t="s">
        <v>89</v>
      </c>
      <c r="AZ5" s="33" t="s">
        <v>90</v>
      </c>
      <c r="BA5" s="33" t="s">
        <v>91</v>
      </c>
      <c r="BB5" s="33" t="s">
        <v>92</v>
      </c>
      <c r="BC5" s="33" t="s">
        <v>93</v>
      </c>
      <c r="BD5" s="33" t="s">
        <v>94</v>
      </c>
      <c r="BE5" s="33" t="s">
        <v>84</v>
      </c>
      <c r="BF5" s="33" t="s">
        <v>85</v>
      </c>
      <c r="BG5" s="33" t="s">
        <v>86</v>
      </c>
      <c r="BH5" s="33" t="s">
        <v>87</v>
      </c>
      <c r="BI5" s="33" t="s">
        <v>88</v>
      </c>
      <c r="BJ5" s="33" t="s">
        <v>89</v>
      </c>
      <c r="BK5" s="33" t="s">
        <v>90</v>
      </c>
      <c r="BL5" s="33" t="s">
        <v>91</v>
      </c>
      <c r="BM5" s="33" t="s">
        <v>92</v>
      </c>
      <c r="BN5" s="33" t="s">
        <v>93</v>
      </c>
      <c r="BO5" s="33" t="s">
        <v>94</v>
      </c>
      <c r="BP5" s="33" t="s">
        <v>84</v>
      </c>
      <c r="BQ5" s="33" t="s">
        <v>85</v>
      </c>
      <c r="BR5" s="33" t="s">
        <v>86</v>
      </c>
      <c r="BS5" s="33" t="s">
        <v>87</v>
      </c>
      <c r="BT5" s="33" t="s">
        <v>88</v>
      </c>
      <c r="BU5" s="33" t="s">
        <v>89</v>
      </c>
      <c r="BV5" s="33" t="s">
        <v>90</v>
      </c>
      <c r="BW5" s="33" t="s">
        <v>91</v>
      </c>
      <c r="BX5" s="33" t="s">
        <v>92</v>
      </c>
      <c r="BY5" s="33" t="s">
        <v>93</v>
      </c>
      <c r="BZ5" s="33" t="s">
        <v>94</v>
      </c>
      <c r="CA5" s="33" t="s">
        <v>84</v>
      </c>
      <c r="CB5" s="33" t="s">
        <v>85</v>
      </c>
      <c r="CC5" s="33" t="s">
        <v>86</v>
      </c>
      <c r="CD5" s="33" t="s">
        <v>87</v>
      </c>
      <c r="CE5" s="33" t="s">
        <v>88</v>
      </c>
      <c r="CF5" s="33" t="s">
        <v>89</v>
      </c>
      <c r="CG5" s="33" t="s">
        <v>90</v>
      </c>
      <c r="CH5" s="33" t="s">
        <v>91</v>
      </c>
      <c r="CI5" s="33" t="s">
        <v>92</v>
      </c>
      <c r="CJ5" s="33" t="s">
        <v>93</v>
      </c>
      <c r="CK5" s="33" t="s">
        <v>94</v>
      </c>
      <c r="CL5" s="33" t="s">
        <v>84</v>
      </c>
      <c r="CM5" s="33" t="s">
        <v>85</v>
      </c>
      <c r="CN5" s="33" t="s">
        <v>86</v>
      </c>
      <c r="CO5" s="33" t="s">
        <v>87</v>
      </c>
      <c r="CP5" s="33" t="s">
        <v>88</v>
      </c>
      <c r="CQ5" s="33" t="s">
        <v>89</v>
      </c>
      <c r="CR5" s="33" t="s">
        <v>90</v>
      </c>
      <c r="CS5" s="33" t="s">
        <v>91</v>
      </c>
      <c r="CT5" s="33" t="s">
        <v>92</v>
      </c>
      <c r="CU5" s="33" t="s">
        <v>93</v>
      </c>
      <c r="CV5" s="33" t="s">
        <v>94</v>
      </c>
      <c r="CW5" s="33" t="s">
        <v>84</v>
      </c>
      <c r="CX5" s="33" t="s">
        <v>85</v>
      </c>
      <c r="CY5" s="33" t="s">
        <v>86</v>
      </c>
      <c r="CZ5" s="33" t="s">
        <v>87</v>
      </c>
      <c r="DA5" s="33" t="s">
        <v>88</v>
      </c>
      <c r="DB5" s="33" t="s">
        <v>89</v>
      </c>
      <c r="DC5" s="33" t="s">
        <v>90</v>
      </c>
      <c r="DD5" s="33" t="s">
        <v>91</v>
      </c>
      <c r="DE5" s="33" t="s">
        <v>92</v>
      </c>
      <c r="DF5" s="33" t="s">
        <v>93</v>
      </c>
      <c r="DG5" s="33" t="s">
        <v>94</v>
      </c>
      <c r="DH5" s="33" t="s">
        <v>84</v>
      </c>
      <c r="DI5" s="33" t="s">
        <v>85</v>
      </c>
      <c r="DJ5" s="33" t="s">
        <v>86</v>
      </c>
      <c r="DK5" s="33" t="s">
        <v>87</v>
      </c>
      <c r="DL5" s="33" t="s">
        <v>88</v>
      </c>
      <c r="DM5" s="33" t="s">
        <v>89</v>
      </c>
      <c r="DN5" s="33" t="s">
        <v>90</v>
      </c>
      <c r="DO5" s="33" t="s">
        <v>91</v>
      </c>
      <c r="DP5" s="33" t="s">
        <v>92</v>
      </c>
      <c r="DQ5" s="33" t="s">
        <v>93</v>
      </c>
      <c r="DR5" s="33" t="s">
        <v>94</v>
      </c>
      <c r="DS5" s="33" t="s">
        <v>84</v>
      </c>
      <c r="DT5" s="33" t="s">
        <v>85</v>
      </c>
      <c r="DU5" s="33" t="s">
        <v>86</v>
      </c>
      <c r="DV5" s="33" t="s">
        <v>87</v>
      </c>
      <c r="DW5" s="33" t="s">
        <v>88</v>
      </c>
      <c r="DX5" s="33" t="s">
        <v>89</v>
      </c>
      <c r="DY5" s="33" t="s">
        <v>90</v>
      </c>
      <c r="DZ5" s="33" t="s">
        <v>91</v>
      </c>
      <c r="EA5" s="33" t="s">
        <v>92</v>
      </c>
      <c r="EB5" s="33" t="s">
        <v>93</v>
      </c>
      <c r="EC5" s="33" t="s">
        <v>94</v>
      </c>
      <c r="ED5" s="33" t="s">
        <v>84</v>
      </c>
      <c r="EE5" s="33" t="s">
        <v>85</v>
      </c>
      <c r="EF5" s="33" t="s">
        <v>86</v>
      </c>
      <c r="EG5" s="33" t="s">
        <v>87</v>
      </c>
      <c r="EH5" s="33" t="s">
        <v>88</v>
      </c>
      <c r="EI5" s="33" t="s">
        <v>89</v>
      </c>
      <c r="EJ5" s="33" t="s">
        <v>90</v>
      </c>
      <c r="EK5" s="33" t="s">
        <v>91</v>
      </c>
      <c r="EL5" s="33" t="s">
        <v>92</v>
      </c>
      <c r="EM5" s="33" t="s">
        <v>93</v>
      </c>
      <c r="EN5" s="33" t="s">
        <v>94</v>
      </c>
    </row>
    <row r="6" spans="1:144" s="37" customFormat="1" x14ac:dyDescent="0.2">
      <c r="A6" s="29" t="s">
        <v>95</v>
      </c>
      <c r="B6" s="34">
        <f>B7</f>
        <v>2019</v>
      </c>
      <c r="C6" s="34">
        <f t="shared" ref="C6:W6" si="3">C7</f>
        <v>104485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群馬県　昭和村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D2</v>
      </c>
      <c r="M6" s="34" t="str">
        <f t="shared" si="3"/>
        <v>非設置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98.92</v>
      </c>
      <c r="Q6" s="35">
        <f t="shared" si="3"/>
        <v>586</v>
      </c>
      <c r="R6" s="35">
        <f t="shared" si="3"/>
        <v>7299</v>
      </c>
      <c r="S6" s="35">
        <f t="shared" si="3"/>
        <v>64.14</v>
      </c>
      <c r="T6" s="35">
        <f t="shared" si="3"/>
        <v>113.8</v>
      </c>
      <c r="U6" s="35">
        <f t="shared" si="3"/>
        <v>7165</v>
      </c>
      <c r="V6" s="35">
        <f t="shared" si="3"/>
        <v>31.2</v>
      </c>
      <c r="W6" s="35">
        <f t="shared" si="3"/>
        <v>229.65</v>
      </c>
      <c r="X6" s="36">
        <f>IF(X7="",NA(),X7)</f>
        <v>65.81</v>
      </c>
      <c r="Y6" s="36">
        <f t="shared" ref="Y6:AG6" si="4">IF(Y7="",NA(),Y7)</f>
        <v>85.94</v>
      </c>
      <c r="Z6" s="36">
        <f t="shared" si="4"/>
        <v>98.11</v>
      </c>
      <c r="AA6" s="36">
        <f t="shared" si="4"/>
        <v>90.62</v>
      </c>
      <c r="AB6" s="36">
        <f t="shared" si="4"/>
        <v>92.98</v>
      </c>
      <c r="AC6" s="36">
        <f t="shared" si="4"/>
        <v>75.34</v>
      </c>
      <c r="AD6" s="36">
        <f t="shared" si="4"/>
        <v>76.650000000000006</v>
      </c>
      <c r="AE6" s="36">
        <f t="shared" si="4"/>
        <v>73.959999999999994</v>
      </c>
      <c r="AF6" s="36">
        <f t="shared" si="4"/>
        <v>75.010000000000005</v>
      </c>
      <c r="AG6" s="36">
        <f t="shared" si="4"/>
        <v>72.760000000000005</v>
      </c>
      <c r="AH6" s="35" t="str">
        <f>IF(AH7="","",IF(AH7="-","【-】","【"&amp;SUBSTITUTE(TEXT(AH7,"#,##0.00"),"-","△")&amp;"】"))</f>
        <v>【76.03】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616.04</v>
      </c>
      <c r="BF6" s="36">
        <f t="shared" ref="BF6:BN6" si="7">IF(BF7="",NA(),BF7)</f>
        <v>562.79999999999995</v>
      </c>
      <c r="BG6" s="36">
        <f t="shared" si="7"/>
        <v>313.52</v>
      </c>
      <c r="BH6" s="36">
        <f t="shared" si="7"/>
        <v>288.45</v>
      </c>
      <c r="BI6" s="36">
        <f t="shared" si="7"/>
        <v>257.36</v>
      </c>
      <c r="BJ6" s="36">
        <f t="shared" si="7"/>
        <v>1280.18</v>
      </c>
      <c r="BK6" s="36">
        <f t="shared" si="7"/>
        <v>1346.23</v>
      </c>
      <c r="BL6" s="36">
        <f t="shared" si="7"/>
        <v>1295.06</v>
      </c>
      <c r="BM6" s="36">
        <f t="shared" si="7"/>
        <v>1168.7</v>
      </c>
      <c r="BN6" s="36">
        <f t="shared" si="7"/>
        <v>1245.46</v>
      </c>
      <c r="BO6" s="35" t="str">
        <f>IF(BO7="","",IF(BO7="-","【-】","【"&amp;SUBSTITUTE(TEXT(BO7,"#,##0.00"),"-","△")&amp;"】"))</f>
        <v>【1,084.05】</v>
      </c>
      <c r="BP6" s="36">
        <f>IF(BP7="",NA(),BP7)</f>
        <v>51.82</v>
      </c>
      <c r="BQ6" s="36">
        <f t="shared" ref="BQ6:BY6" si="8">IF(BQ7="",NA(),BQ7)</f>
        <v>55.13</v>
      </c>
      <c r="BR6" s="36">
        <f t="shared" si="8"/>
        <v>87.89</v>
      </c>
      <c r="BS6" s="36">
        <f t="shared" si="8"/>
        <v>79.760000000000005</v>
      </c>
      <c r="BT6" s="36">
        <f t="shared" si="8"/>
        <v>84.22</v>
      </c>
      <c r="BU6" s="36">
        <f t="shared" si="8"/>
        <v>53.62</v>
      </c>
      <c r="BV6" s="36">
        <f t="shared" si="8"/>
        <v>53.41</v>
      </c>
      <c r="BW6" s="36">
        <f t="shared" si="8"/>
        <v>53.29</v>
      </c>
      <c r="BX6" s="36">
        <f t="shared" si="8"/>
        <v>53.59</v>
      </c>
      <c r="BY6" s="36">
        <f t="shared" si="8"/>
        <v>51.08</v>
      </c>
      <c r="BZ6" s="35" t="str">
        <f>IF(BZ7="","",IF(BZ7="-","【-】","【"&amp;SUBSTITUTE(TEXT(BZ7,"#,##0.00"),"-","△")&amp;"】"))</f>
        <v>【53.46】</v>
      </c>
      <c r="CA6" s="36">
        <f>IF(CA7="",NA(),CA7)</f>
        <v>117.29</v>
      </c>
      <c r="CB6" s="36">
        <f t="shared" ref="CB6:CJ6" si="9">IF(CB7="",NA(),CB7)</f>
        <v>110.91</v>
      </c>
      <c r="CC6" s="36">
        <f t="shared" si="9"/>
        <v>116.91</v>
      </c>
      <c r="CD6" s="36">
        <f t="shared" si="9"/>
        <v>129.88</v>
      </c>
      <c r="CE6" s="36">
        <f t="shared" si="9"/>
        <v>127.09</v>
      </c>
      <c r="CF6" s="36">
        <f t="shared" si="9"/>
        <v>287.7</v>
      </c>
      <c r="CG6" s="36">
        <f t="shared" si="9"/>
        <v>277.39999999999998</v>
      </c>
      <c r="CH6" s="36">
        <f t="shared" si="9"/>
        <v>259.02</v>
      </c>
      <c r="CI6" s="36">
        <f t="shared" si="9"/>
        <v>259.79000000000002</v>
      </c>
      <c r="CJ6" s="36">
        <f t="shared" si="9"/>
        <v>262.13</v>
      </c>
      <c r="CK6" s="35" t="str">
        <f>IF(CK7="","",IF(CK7="-","【-】","【"&amp;SUBSTITUTE(TEXT(CK7,"#,##0.00"),"-","△")&amp;"】"))</f>
        <v>【300.47】</v>
      </c>
      <c r="CL6" s="36">
        <f>IF(CL7="",NA(),CL7)</f>
        <v>64.36</v>
      </c>
      <c r="CM6" s="36">
        <f t="shared" ref="CM6:CU6" si="10">IF(CM7="",NA(),CM7)</f>
        <v>64.53</v>
      </c>
      <c r="CN6" s="36">
        <f t="shared" si="10"/>
        <v>64.59</v>
      </c>
      <c r="CO6" s="36">
        <f t="shared" si="10"/>
        <v>61.64</v>
      </c>
      <c r="CP6" s="36">
        <f t="shared" si="10"/>
        <v>63.31</v>
      </c>
      <c r="CQ6" s="36">
        <f t="shared" si="10"/>
        <v>58.1</v>
      </c>
      <c r="CR6" s="36">
        <f t="shared" si="10"/>
        <v>56.19</v>
      </c>
      <c r="CS6" s="36">
        <f t="shared" si="10"/>
        <v>56.65</v>
      </c>
      <c r="CT6" s="36">
        <f t="shared" si="10"/>
        <v>56.41</v>
      </c>
      <c r="CU6" s="36">
        <f t="shared" si="10"/>
        <v>54.9</v>
      </c>
      <c r="CV6" s="35" t="str">
        <f>IF(CV7="","",IF(CV7="-","【-】","【"&amp;SUBSTITUTE(TEXT(CV7,"#,##0.00"),"-","△")&amp;"】"))</f>
        <v>【54.90】</v>
      </c>
      <c r="CW6" s="36">
        <f>IF(CW7="",NA(),CW7)</f>
        <v>79.87</v>
      </c>
      <c r="CX6" s="36">
        <f t="shared" ref="CX6:DF6" si="11">IF(CX7="",NA(),CX7)</f>
        <v>81.08</v>
      </c>
      <c r="CY6" s="36">
        <f t="shared" si="11"/>
        <v>80.19</v>
      </c>
      <c r="CZ6" s="36">
        <f t="shared" si="11"/>
        <v>83.26</v>
      </c>
      <c r="DA6" s="36">
        <f t="shared" si="11"/>
        <v>80.180000000000007</v>
      </c>
      <c r="DB6" s="36">
        <f t="shared" si="11"/>
        <v>76.69</v>
      </c>
      <c r="DC6" s="36">
        <f t="shared" si="11"/>
        <v>77.180000000000007</v>
      </c>
      <c r="DD6" s="36">
        <f t="shared" si="11"/>
        <v>76.13</v>
      </c>
      <c r="DE6" s="36">
        <f t="shared" si="11"/>
        <v>75.12</v>
      </c>
      <c r="DF6" s="36">
        <f t="shared" si="11"/>
        <v>74.27</v>
      </c>
      <c r="DG6" s="35" t="str">
        <f>IF(DG7="","",IF(DG7="-","【-】","【"&amp;SUBSTITUTE(TEXT(DG7,"#,##0.00"),"-","△")&amp;"】"))</f>
        <v>【73.31】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5">
        <f>IF(ED7="",NA(),ED7)</f>
        <v>0</v>
      </c>
      <c r="EE6" s="36">
        <f t="shared" ref="EE6:EM6" si="14">IF(EE7="",NA(),EE7)</f>
        <v>0.25</v>
      </c>
      <c r="EF6" s="36">
        <f t="shared" si="14"/>
        <v>0.12</v>
      </c>
      <c r="EG6" s="36">
        <f t="shared" si="14"/>
        <v>0.49</v>
      </c>
      <c r="EH6" s="36">
        <f t="shared" si="14"/>
        <v>0.49</v>
      </c>
      <c r="EI6" s="36">
        <f t="shared" si="14"/>
        <v>0.76</v>
      </c>
      <c r="EJ6" s="36">
        <f t="shared" si="14"/>
        <v>0.8</v>
      </c>
      <c r="EK6" s="36">
        <f t="shared" si="14"/>
        <v>0.96</v>
      </c>
      <c r="EL6" s="36">
        <f t="shared" si="14"/>
        <v>0.65</v>
      </c>
      <c r="EM6" s="36">
        <f t="shared" si="14"/>
        <v>0.52</v>
      </c>
      <c r="EN6" s="35" t="str">
        <f>IF(EN7="","",IF(EN7="-","【-】","【"&amp;SUBSTITUTE(TEXT(EN7,"#,##0.00"),"-","△")&amp;"】"))</f>
        <v>【0.56】</v>
      </c>
    </row>
    <row r="7" spans="1:144" s="37" customFormat="1" x14ac:dyDescent="0.2">
      <c r="A7" s="29"/>
      <c r="B7" s="38">
        <v>2019</v>
      </c>
      <c r="C7" s="38">
        <v>104485</v>
      </c>
      <c r="D7" s="38">
        <v>47</v>
      </c>
      <c r="E7" s="38">
        <v>1</v>
      </c>
      <c r="F7" s="38">
        <v>0</v>
      </c>
      <c r="G7" s="38">
        <v>0</v>
      </c>
      <c r="H7" s="38" t="s">
        <v>96</v>
      </c>
      <c r="I7" s="38" t="s">
        <v>97</v>
      </c>
      <c r="J7" s="38" t="s">
        <v>98</v>
      </c>
      <c r="K7" s="38" t="s">
        <v>99</v>
      </c>
      <c r="L7" s="38" t="s">
        <v>100</v>
      </c>
      <c r="M7" s="38" t="s">
        <v>101</v>
      </c>
      <c r="N7" s="39" t="s">
        <v>102</v>
      </c>
      <c r="O7" s="39" t="s">
        <v>103</v>
      </c>
      <c r="P7" s="39">
        <v>98.92</v>
      </c>
      <c r="Q7" s="39">
        <v>586</v>
      </c>
      <c r="R7" s="39">
        <v>7299</v>
      </c>
      <c r="S7" s="39">
        <v>64.14</v>
      </c>
      <c r="T7" s="39">
        <v>113.8</v>
      </c>
      <c r="U7" s="39">
        <v>7165</v>
      </c>
      <c r="V7" s="39">
        <v>31.2</v>
      </c>
      <c r="W7" s="39">
        <v>229.65</v>
      </c>
      <c r="X7" s="39">
        <v>65.81</v>
      </c>
      <c r="Y7" s="39">
        <v>85.94</v>
      </c>
      <c r="Z7" s="39">
        <v>98.11</v>
      </c>
      <c r="AA7" s="39">
        <v>90.62</v>
      </c>
      <c r="AB7" s="39">
        <v>92.98</v>
      </c>
      <c r="AC7" s="39">
        <v>75.34</v>
      </c>
      <c r="AD7" s="39">
        <v>76.650000000000006</v>
      </c>
      <c r="AE7" s="39">
        <v>73.959999999999994</v>
      </c>
      <c r="AF7" s="39">
        <v>75.010000000000005</v>
      </c>
      <c r="AG7" s="39">
        <v>72.760000000000005</v>
      </c>
      <c r="AH7" s="39">
        <v>76.03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616.04</v>
      </c>
      <c r="BF7" s="39">
        <v>562.79999999999995</v>
      </c>
      <c r="BG7" s="39">
        <v>313.52</v>
      </c>
      <c r="BH7" s="39">
        <v>288.45</v>
      </c>
      <c r="BI7" s="39">
        <v>257.36</v>
      </c>
      <c r="BJ7" s="39">
        <v>1280.18</v>
      </c>
      <c r="BK7" s="39">
        <v>1346.23</v>
      </c>
      <c r="BL7" s="39">
        <v>1295.06</v>
      </c>
      <c r="BM7" s="39">
        <v>1168.7</v>
      </c>
      <c r="BN7" s="39">
        <v>1245.46</v>
      </c>
      <c r="BO7" s="39">
        <v>1084.05</v>
      </c>
      <c r="BP7" s="39">
        <v>51.82</v>
      </c>
      <c r="BQ7" s="39">
        <v>55.13</v>
      </c>
      <c r="BR7" s="39">
        <v>87.89</v>
      </c>
      <c r="BS7" s="39">
        <v>79.760000000000005</v>
      </c>
      <c r="BT7" s="39">
        <v>84.22</v>
      </c>
      <c r="BU7" s="39">
        <v>53.62</v>
      </c>
      <c r="BV7" s="39">
        <v>53.41</v>
      </c>
      <c r="BW7" s="39">
        <v>53.29</v>
      </c>
      <c r="BX7" s="39">
        <v>53.59</v>
      </c>
      <c r="BY7" s="39">
        <v>51.08</v>
      </c>
      <c r="BZ7" s="39">
        <v>53.46</v>
      </c>
      <c r="CA7" s="39">
        <v>117.29</v>
      </c>
      <c r="CB7" s="39">
        <v>110.91</v>
      </c>
      <c r="CC7" s="39">
        <v>116.91</v>
      </c>
      <c r="CD7" s="39">
        <v>129.88</v>
      </c>
      <c r="CE7" s="39">
        <v>127.09</v>
      </c>
      <c r="CF7" s="39">
        <v>287.7</v>
      </c>
      <c r="CG7" s="39">
        <v>277.39999999999998</v>
      </c>
      <c r="CH7" s="39">
        <v>259.02</v>
      </c>
      <c r="CI7" s="39">
        <v>259.79000000000002</v>
      </c>
      <c r="CJ7" s="39">
        <v>262.13</v>
      </c>
      <c r="CK7" s="39">
        <v>300.47000000000003</v>
      </c>
      <c r="CL7" s="39">
        <v>64.36</v>
      </c>
      <c r="CM7" s="39">
        <v>64.53</v>
      </c>
      <c r="CN7" s="39">
        <v>64.59</v>
      </c>
      <c r="CO7" s="39">
        <v>61.64</v>
      </c>
      <c r="CP7" s="39">
        <v>63.31</v>
      </c>
      <c r="CQ7" s="39">
        <v>58.1</v>
      </c>
      <c r="CR7" s="39">
        <v>56.19</v>
      </c>
      <c r="CS7" s="39">
        <v>56.65</v>
      </c>
      <c r="CT7" s="39">
        <v>56.41</v>
      </c>
      <c r="CU7" s="39">
        <v>54.9</v>
      </c>
      <c r="CV7" s="39">
        <v>54.9</v>
      </c>
      <c r="CW7" s="39">
        <v>79.87</v>
      </c>
      <c r="CX7" s="39">
        <v>81.08</v>
      </c>
      <c r="CY7" s="39">
        <v>80.19</v>
      </c>
      <c r="CZ7" s="39">
        <v>83.26</v>
      </c>
      <c r="DA7" s="39">
        <v>80.180000000000007</v>
      </c>
      <c r="DB7" s="39">
        <v>76.69</v>
      </c>
      <c r="DC7" s="39">
        <v>77.180000000000007</v>
      </c>
      <c r="DD7" s="39">
        <v>76.13</v>
      </c>
      <c r="DE7" s="39">
        <v>75.12</v>
      </c>
      <c r="DF7" s="39">
        <v>74.27</v>
      </c>
      <c r="DG7" s="39">
        <v>73.31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0</v>
      </c>
      <c r="EE7" s="39">
        <v>0.25</v>
      </c>
      <c r="EF7" s="39">
        <v>0.12</v>
      </c>
      <c r="EG7" s="39">
        <v>0.49</v>
      </c>
      <c r="EH7" s="39">
        <v>0.49</v>
      </c>
      <c r="EI7" s="39">
        <v>0.76</v>
      </c>
      <c r="EJ7" s="39">
        <v>0.8</v>
      </c>
      <c r="EK7" s="39">
        <v>0.96</v>
      </c>
      <c r="EL7" s="39">
        <v>0.65</v>
      </c>
      <c r="EM7" s="39">
        <v>0.52</v>
      </c>
      <c r="EN7" s="39">
        <v>0.56000000000000005</v>
      </c>
    </row>
    <row r="8" spans="1:144" x14ac:dyDescent="0.2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 x14ac:dyDescent="0.2">
      <c r="A9" s="41"/>
      <c r="B9" s="41" t="s">
        <v>104</v>
      </c>
      <c r="C9" s="41" t="s">
        <v>105</v>
      </c>
      <c r="D9" s="41" t="s">
        <v>106</v>
      </c>
      <c r="E9" s="41" t="s">
        <v>107</v>
      </c>
      <c r="F9" s="41" t="s">
        <v>108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2">
      <c r="A10" s="41" t="s">
        <v>46</v>
      </c>
      <c r="B10" s="42">
        <f t="shared" ref="B10:E10" si="15">DATEVALUE($B7+12-B11&amp;"/1/"&amp;B12)</f>
        <v>46388</v>
      </c>
      <c r="C10" s="42">
        <f t="shared" si="15"/>
        <v>46753</v>
      </c>
      <c r="D10" s="42">
        <f t="shared" si="15"/>
        <v>47119</v>
      </c>
      <c r="E10" s="42">
        <f t="shared" si="15"/>
        <v>47484</v>
      </c>
      <c r="F10" s="43">
        <f>DATEVALUE($B7+12-F11&amp;"/1/"&amp;F12)</f>
        <v>47849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109</v>
      </c>
    </row>
    <row r="12" spans="1:144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110</v>
      </c>
    </row>
    <row r="13" spans="1:144" x14ac:dyDescent="0.2">
      <c r="B13" t="s">
        <v>111</v>
      </c>
      <c r="C13" t="s">
        <v>111</v>
      </c>
      <c r="D13" t="s">
        <v>111</v>
      </c>
      <c r="E13" t="s">
        <v>111</v>
      </c>
      <c r="F13" t="s">
        <v>112</v>
      </c>
      <c r="G13" t="s">
        <v>113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ModifiedBy> </cp:lastModifiedBy>
  <dcterms:created xsi:type="dcterms:W3CDTF">2020-12-04T02:19:39Z</dcterms:created>
  <dcterms:modified xsi:type="dcterms:W3CDTF">2021-02-16T01:23:49Z</dcterms:modified>
  <cp:category/>
</cp:coreProperties>
</file>