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8○南牧村\"/>
    </mc:Choice>
  </mc:AlternateContent>
  <xr:revisionPtr revIDLastSave="0" documentId="13_ncr:1_{1936509D-2774-4D2D-B1E9-99A899E7C485}" xr6:coauthVersionLast="36" xr6:coauthVersionMax="36" xr10:uidLastSave="{00000000-0000-0000-0000-000000000000}"/>
  <workbookProtection workbookAlgorithmName="SHA-512" workbookHashValue="RyPwqvvK7czZhyPxiT4AHiW3lrYaHV8CrmPeHlogwpqxggbL5lIR/prkSjLxtsSlz+BvxYWtf0kM74lF1JS7gg==" workbookSaltValue="5k1TsTsaRyIGG8DbLsqBgA==" workbookSpinCount="100000" lockStructure="1"/>
  <bookViews>
    <workbookView xWindow="0" yWindow="0" windowWidth="16970" windowHeight="44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E85" i="4"/>
  <c r="BB10" i="4"/>
  <c r="AL10" i="4"/>
  <c r="W10" i="4"/>
  <c r="P10" i="4"/>
  <c r="B10" i="4"/>
  <c r="AT8" i="4"/>
  <c r="AL8" i="4"/>
  <c r="AD8" i="4"/>
  <c r="W8" i="4"/>
  <c r="P8" i="4"/>
  <c r="I8" i="4"/>
  <c r="B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<sst xmlns="http://schemas.openxmlformats.org/spreadsheetml/2006/main" count="233" uniqueCount="117">
  <si>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</si>
  <si>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</si>
  <si>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</si>
  <si>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</si>
  <si>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</si>
  <si>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</si>
  <si>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</si>
  <si>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</si>
  <si>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</si>
  <si>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</si>
  <si>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</si>
  <si>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</si>
  <si>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</si>
  <si>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</si>
  <si>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</si>
  <si>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</si>
  <si>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</si>
  <si>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</si>
  <si>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</si>
  <si>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</si>
  <si>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</si>
  <si>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</si>
  <si>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</si>
  <si>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</si>
  <si>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</si>
  <si>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</si>
  <si>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</si>
  <si>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</si>
  <si>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</si>
  <si>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</si>
  <si>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</si>
  <si>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</si>
  <si>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</si>
  <si>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</si>
  <si>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</si>
  <si>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</si>
  <si>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</si>
  <si>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</si>
  <si>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</si>
  <si>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</si>
  <si>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</si>
  <si>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</si>
  <si>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</si>
  <si>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</si>
  <si>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</si>
  <si>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</si>
  <si>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</si>
  <si>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</si>
  <si>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</si>
  <si>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</si>
  <si>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</si>
  <si>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</si>
  <si>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</si>
  <si>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</si>
  <si>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</si>
  <si>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</si>
  <si>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</si>
  <si>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</si>
  <si>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</si>
  <si>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</si>
  <si>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</si>
  <si>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</si>
  <si>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</si>
  <si>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</si>
  <si>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</si>
  <si>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</si>
  <si>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</si>
  <si>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</si>
  <si>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</si>
  <si>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</si>
  <si>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</si>
  <si>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</si>
  <si>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</si>
  <si>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</si>
  <si>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</si>
  <si>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</si>
  <si>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</si>
  <si>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</si>
  <si>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</si>
  <si>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</si>
  <si>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</si>
  <si>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</si>
  <si>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</si>
  <si>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</si>
  <si>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</si>
  <si>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</si>
  <si>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</si>
  <si>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</si>
  <si>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</si>
  <si>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</si>
  <si>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</si>
  <si>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</si>
  <si>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</si>
  <si>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</si>
  <si>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</si>
  <si>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南牧村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</si>
  <si>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</si>
  <si>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</si>
  <si>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</si>
  <si>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</si>
  <si>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</si>
  <si>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</si>
  <si>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</si>
  <si>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</si>
  <si>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</si>
  <si>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</si>
  <si>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</si>
  <si>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</si>
  <si>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</si>
  <si>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</si>
  <si>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</si>
  <si>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</si>
  <si>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</si>
  <si>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</si>
  <si>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(１)
①前年度よりも料金収入は増額となったが、営業費用が増額となり100％を下回ってしまった。収支比率が100％を下回らないよう努めたい。
④他の類似団体と比べると大幅に低くなっている。その原因として施設設備の更新の先送りなどが考えられる。
⑤前年度より回収率が減少をしているので回収率の向上に努めたい。
⑥近年は類似団体と比較しても低い比率となっているが今後の更新等で比率が上がることも考えられる。                 　　　　　　　　　　　　⑦類似団体が約50％に対して、約85％を保っている。今後この比率が下がらないよう管理していく必要がある。
⑧類似団体に比べ、低い有収率となっている。有収率向上のために漏水対策などに努めたい。
(２)南牧村では今後、施設の老朽化等により施設の更新が必要となる箇所が多くなってくる。そのため今後は給水に係る費用の削減や料金回収率を現在の比率より高くなるような取り組みが必要になってくる。
上記⑧の有収率が低くなっている主な原因として漏水が考えられる。南牧村では冬期に気温低下による凍結で水道管が破裂するなど、凍結による漏水が多くみられる。今後、有収率を上げるためには年間を通した漏水対策も重要だが、漏水が多くみられる冬期の漏水対策をより一層取り組んでいく必要がある。　　　　　　　　　</t>
    <rPh sb="16" eb="18">
      <t>ゾウガク</t>
    </rPh>
    <rPh sb="24" eb="26">
      <t>エイギョウ</t>
    </rPh>
    <rPh sb="26" eb="28">
      <t>ヒヨウ</t>
    </rPh>
    <rPh sb="29" eb="31">
      <t>ゾウガク</t>
    </rPh>
    <rPh sb="39" eb="41">
      <t>シタマワ</t>
    </rPh>
    <rPh sb="48" eb="50">
      <t>シュウシ</t>
    </rPh>
    <rPh sb="50" eb="52">
      <t>ヒリツ</t>
    </rPh>
    <rPh sb="58" eb="60">
      <t>シタマワ</t>
    </rPh>
    <rPh sb="65" eb="66">
      <t>ツト</t>
    </rPh>
    <rPh sb="128" eb="130">
      <t>カイシュウ</t>
    </rPh>
    <rPh sb="130" eb="131">
      <t>リツ</t>
    </rPh>
    <rPh sb="284" eb="286">
      <t>ルイジ</t>
    </rPh>
    <rPh sb="286" eb="288">
      <t>ダンタイ</t>
    </rPh>
    <rPh sb="289" eb="290">
      <t>クラ</t>
    </rPh>
    <rPh sb="292" eb="293">
      <t>ヒク</t>
    </rPh>
    <rPh sb="294" eb="297">
      <t>ユウシュウリツ</t>
    </rPh>
    <rPh sb="304" eb="307">
      <t>ユウシュウリツ</t>
    </rPh>
    <rPh sb="307" eb="309">
      <t>コウジョウ</t>
    </rPh>
    <rPh sb="313" eb="315">
      <t>ロウスイ</t>
    </rPh>
    <rPh sb="315" eb="317">
      <t>タイサク</t>
    </rPh>
    <rPh sb="320" eb="321">
      <t>ツト</t>
    </rPh>
    <rPh sb="422" eb="424">
      <t>ジョウキ</t>
    </rPh>
    <phoneticPr fontId="4"/>
  </si>
  <si>
    <t>(1)③管路更新率は低位であるが、徐々に延びている。更新計画を立て、計画的に実施していく必要がある。
(2)更新率の増加は、老朽化・漏水により使用が難しくなってきた管路の更新のため、計画的な更新ではないのが現状である。そのため今後も引き続き、管路の状況や現状(経年数)を把握したうえで、管路の更新を少しずつでも実施しなければならないという課題がある。</t>
    <rPh sb="17" eb="19">
      <t>ジョジョ</t>
    </rPh>
    <rPh sb="130" eb="131">
      <t>ケイ</t>
    </rPh>
    <rPh sb="131" eb="133">
      <t>ネンスウ</t>
    </rPh>
    <phoneticPr fontId="4"/>
  </si>
  <si>
    <t>(1)施設・管路の老朽化に対して計画的な更新を行っていくこと、冬期に頻発する漏水に対して対策をより強化していくことなどがあげられる。
(2)施設・管路の老朽化に対する更新については、経年数や現在の状況を把握し、施設設備については、定期的に業者へ点検等を依頼することで、必要な箇所から順を追って計画的な更新を行いたい。計画的に行うことにより費用の削減に繋がることが考えられる。
(3)冬期の漏水対策については、管に保温材などを使用しているが、気温がより低下する地域についてはより一層の対策を行いたい。また家庭の水道に関しては、村の告知放送やテレビなどを活用して、凍結・漏水対策などの強化に努めていきたい。</t>
    <rPh sb="101" eb="103">
      <t>ハアク</t>
    </rPh>
    <rPh sb="153" eb="154">
      <t>オコナ</t>
    </rPh>
    <rPh sb="162" eb="163">
      <t>オコナ</t>
    </rPh>
    <rPh sb="191" eb="193">
      <t>トウキ</t>
    </rPh>
    <rPh sb="238" eb="240">
      <t>イッソウ</t>
    </rPh>
    <rPh sb="241" eb="243">
      <t>タイサク</t>
    </rPh>
    <rPh sb="244" eb="245">
      <t>オコナ</t>
    </rPh>
    <rPh sb="275" eb="277">
      <t>カツヨウ</t>
    </rPh>
    <rPh sb="285" eb="287">
      <t>タイサク</t>
    </rPh>
    <rPh sb="290" eb="292">
      <t>キョウカ</t>
    </rPh>
    <rPh sb="293" eb="29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</si>
</sst>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0.61</c:v>
                </c:pt>
                <c:pt idx="1">
                  <c:v>0.03</c:v>
                </c:pt>
                <c:pt idx="2">
                  <c:v>0.04</c:v>
                </c:pt>
                <c:pt idx="3">
                  <c:v>0.16</c:v>
                </c:pt>
                <c:pt idx="4">
                  <c:v>0.4</c:v>
                </c:pt>
              </c:numCache>
            </c:numRef>
          </c:val>
          <c:extLst>
            <c:ext xmlns:c16="http://schemas.microsoft.com/office/drawing/2014/chart" uri="{C3380CC4-5D6E-409C-BE32-E72D297353CC}">
              <c16:uniqueId val="{00000000-5BBD-4446-AE44-8C50F3B72C3A}"/>
            </c:ext>
          </c:extLst>
        </c:ser>
        <c:dLbls>
          <c:showLegendKey val="0"/>
          <c:showVal val="0"/>
          <c:showCatName val="0"/>
          <c:showSerName val="0"/>
          <c:showPercent val="0"/>
          <c:showBubbleSize val="0"/>
        </c:dLbls>
        <c:gapWidth val="150"/>
        <c:axId val="111035392"/>
        <c:axId val="1110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5BBD-4446-AE44-8C50F3B72C3A}"/>
            </c:ext>
          </c:extLst>
        </c:ser>
        <c:dLbls>
          <c:showLegendKey val="0"/>
          <c:showVal val="0"/>
          <c:showCatName val="0"/>
          <c:showSerName val="0"/>
          <c:showPercent val="0"/>
          <c:showBubbleSize val="0"/>
        </c:dLbls>
        <c:marker val="1"/>
        <c:smooth val="0"/>
        <c:axId val="111035392"/>
        <c:axId val="111035776"/>
      </c:lineChart>
      <c:dateAx>
        <c:axId val="111035392"/>
        <c:scaling>
          <c:orientation val="minMax"/>
        </c:scaling>
        <c:delete val="1"/>
        <c:axPos val="b"/>
        <c:numFmt formatCode="&quot;H&quot;yy" sourceLinked="1"/>
        <c:majorTickMark val="none"/>
        <c:minorTickMark val="none"/>
        <c:tickLblPos val="none"/>
        <c:crossAx val="111035776"/>
        <c:crosses val="autoZero"/>
        <c:auto val="1"/>
        <c:lblOffset val="100"/>
        <c:baseTimeUnit val="years"/>
      </c:dateAx>
      <c:valAx>
        <c:axId val="1110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85</c:v>
                </c:pt>
                <c:pt idx="1">
                  <c:v>85.23</c:v>
                </c:pt>
                <c:pt idx="2">
                  <c:v>85.23</c:v>
                </c:pt>
                <c:pt idx="3">
                  <c:v>85.23</c:v>
                </c:pt>
                <c:pt idx="4">
                  <c:v>85</c:v>
                </c:pt>
              </c:numCache>
            </c:numRef>
          </c:val>
          <c:extLst>
            <c:ext xmlns:c16="http://schemas.microsoft.com/office/drawing/2014/chart" uri="{C3380CC4-5D6E-409C-BE32-E72D297353CC}">
              <c16:uniqueId val="{00000000-E61E-4828-BF89-1280CBBD852B}"/>
            </c:ext>
          </c:extLst>
        </c:ser>
        <c:dLbls>
          <c:showLegendKey val="0"/>
          <c:showVal val="0"/>
          <c:showCatName val="0"/>
          <c:showSerName val="0"/>
          <c:showPercent val="0"/>
          <c:showBubbleSize val="0"/>
        </c:dLbls>
        <c:gapWidth val="150"/>
        <c:axId val="111711352"/>
        <c:axId val="1117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E61E-4828-BF89-1280CBBD852B}"/>
            </c:ext>
          </c:extLst>
        </c:ser>
        <c:dLbls>
          <c:showLegendKey val="0"/>
          <c:showVal val="0"/>
          <c:showCatName val="0"/>
          <c:showSerName val="0"/>
          <c:showPercent val="0"/>
          <c:showBubbleSize val="0"/>
        </c:dLbls>
        <c:marker val="1"/>
        <c:smooth val="0"/>
        <c:axId val="111711352"/>
        <c:axId val="111713312"/>
      </c:lineChart>
      <c:dateAx>
        <c:axId val="111711352"/>
        <c:scaling>
          <c:orientation val="minMax"/>
        </c:scaling>
        <c:delete val="1"/>
        <c:axPos val="b"/>
        <c:numFmt formatCode="&quot;H&quot;yy" sourceLinked="1"/>
        <c:majorTickMark val="none"/>
        <c:minorTickMark val="none"/>
        <c:tickLblPos val="none"/>
        <c:crossAx val="111713312"/>
        <c:crosses val="autoZero"/>
        <c:auto val="1"/>
        <c:lblOffset val="100"/>
        <c:baseTimeUnit val="years"/>
      </c:dateAx>
      <c:valAx>
        <c:axId val="1117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60</c:v>
                </c:pt>
                <c:pt idx="1">
                  <c:v>60</c:v>
                </c:pt>
                <c:pt idx="2">
                  <c:v>60</c:v>
                </c:pt>
                <c:pt idx="3">
                  <c:v>60</c:v>
                </c:pt>
                <c:pt idx="4">
                  <c:v>60</c:v>
                </c:pt>
              </c:numCache>
            </c:numRef>
          </c:val>
          <c:extLst>
            <c:ext xmlns:c16="http://schemas.microsoft.com/office/drawing/2014/chart" uri="{C3380CC4-5D6E-409C-BE32-E72D297353CC}">
              <c16:uniqueId val="{00000000-323E-4749-9C02-CFED7497973A}"/>
            </c:ext>
          </c:extLst>
        </c:ser>
        <c:dLbls>
          <c:showLegendKey val="0"/>
          <c:showVal val="0"/>
          <c:showCatName val="0"/>
          <c:showSerName val="0"/>
          <c:showPercent val="0"/>
          <c:showBubbleSize val="0"/>
        </c:dLbls>
        <c:gapWidth val="150"/>
        <c:axId val="171772320"/>
        <c:axId val="1717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323E-4749-9C02-CFED7497973A}"/>
            </c:ext>
          </c:extLst>
        </c:ser>
        <c:dLbls>
          <c:showLegendKey val="0"/>
          <c:showVal val="0"/>
          <c:showCatName val="0"/>
          <c:showSerName val="0"/>
          <c:showPercent val="0"/>
          <c:showBubbleSize val="0"/>
        </c:dLbls>
        <c:marker val="1"/>
        <c:smooth val="0"/>
        <c:axId val="171772320"/>
        <c:axId val="171773888"/>
      </c:lineChart>
      <c:dateAx>
        <c:axId val="171772320"/>
        <c:scaling>
          <c:orientation val="minMax"/>
        </c:scaling>
        <c:delete val="1"/>
        <c:axPos val="b"/>
        <c:numFmt formatCode="&quot;H&quot;yy" sourceLinked="1"/>
        <c:majorTickMark val="none"/>
        <c:minorTickMark val="none"/>
        <c:tickLblPos val="none"/>
        <c:crossAx val="171773888"/>
        <c:crosses val="autoZero"/>
        <c:auto val="1"/>
        <c:lblOffset val="100"/>
        <c:baseTimeUnit val="years"/>
      </c:dateAx>
      <c:valAx>
        <c:axId val="1717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85.8</c:v>
                </c:pt>
                <c:pt idx="1">
                  <c:v>112.49</c:v>
                </c:pt>
                <c:pt idx="2">
                  <c:v>107.82</c:v>
                </c:pt>
                <c:pt idx="3">
                  <c:v>107.16</c:v>
                </c:pt>
                <c:pt idx="4">
                  <c:v>99.56</c:v>
                </c:pt>
              </c:numCache>
            </c:numRef>
          </c:val>
          <c:extLst>
            <c:ext xmlns:c16="http://schemas.microsoft.com/office/drawing/2014/chart" uri="{C3380CC4-5D6E-409C-BE32-E72D297353CC}">
              <c16:uniqueId val="{00000000-AD9E-40B4-8EB8-80FA0473F3C6}"/>
            </c:ext>
          </c:extLst>
        </c:ser>
        <c:dLbls>
          <c:showLegendKey val="0"/>
          <c:showVal val="0"/>
          <c:showCatName val="0"/>
          <c:showSerName val="0"/>
          <c:showPercent val="0"/>
          <c:showBubbleSize val="0"/>
        </c:dLbls>
        <c:gapWidth val="150"/>
        <c:axId val="171775848"/>
        <c:axId val="17176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AD9E-40B4-8EB8-80FA0473F3C6}"/>
            </c:ext>
          </c:extLst>
        </c:ser>
        <c:dLbls>
          <c:showLegendKey val="0"/>
          <c:showVal val="0"/>
          <c:showCatName val="0"/>
          <c:showSerName val="0"/>
          <c:showPercent val="0"/>
          <c:showBubbleSize val="0"/>
        </c:dLbls>
        <c:marker val="1"/>
        <c:smooth val="0"/>
        <c:axId val="171775848"/>
        <c:axId val="171769968"/>
      </c:lineChart>
      <c:dateAx>
        <c:axId val="171775848"/>
        <c:scaling>
          <c:orientation val="minMax"/>
        </c:scaling>
        <c:delete val="1"/>
        <c:axPos val="b"/>
        <c:numFmt formatCode="&quot;H&quot;yy" sourceLinked="1"/>
        <c:majorTickMark val="none"/>
        <c:minorTickMark val="none"/>
        <c:tickLblPos val="none"/>
        <c:crossAx val="171769968"/>
        <c:crosses val="autoZero"/>
        <c:auto val="1"/>
        <c:lblOffset val="100"/>
        <c:baseTimeUnit val="years"/>
      </c:dateAx>
      <c:valAx>
        <c:axId val="17176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7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E-4EEC-8C1B-EC05099A4E5B}"/>
            </c:ext>
          </c:extLst>
        </c:ser>
        <c:dLbls>
          <c:showLegendKey val="0"/>
          <c:showVal val="0"/>
          <c:showCatName val="0"/>
          <c:showSerName val="0"/>
          <c:showPercent val="0"/>
          <c:showBubbleSize val="0"/>
        </c:dLbls>
        <c:gapWidth val="150"/>
        <c:axId val="171771144"/>
        <c:axId val="17177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E-4EEC-8C1B-EC05099A4E5B}"/>
            </c:ext>
          </c:extLst>
        </c:ser>
        <c:dLbls>
          <c:showLegendKey val="0"/>
          <c:showVal val="0"/>
          <c:showCatName val="0"/>
          <c:showSerName val="0"/>
          <c:showPercent val="0"/>
          <c:showBubbleSize val="0"/>
        </c:dLbls>
        <c:marker val="1"/>
        <c:smooth val="0"/>
        <c:axId val="171771144"/>
        <c:axId val="171773104"/>
      </c:lineChart>
      <c:dateAx>
        <c:axId val="171771144"/>
        <c:scaling>
          <c:orientation val="minMax"/>
        </c:scaling>
        <c:delete val="1"/>
        <c:axPos val="b"/>
        <c:numFmt formatCode="&quot;H&quot;yy" sourceLinked="1"/>
        <c:majorTickMark val="none"/>
        <c:minorTickMark val="none"/>
        <c:tickLblPos val="none"/>
        <c:crossAx val="171773104"/>
        <c:crosses val="autoZero"/>
        <c:auto val="1"/>
        <c:lblOffset val="100"/>
        <c:baseTimeUnit val="years"/>
      </c:dateAx>
      <c:valAx>
        <c:axId val="17177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7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FA-4F20-B9F9-B688B6D4CC36}"/>
            </c:ext>
          </c:extLst>
        </c:ser>
        <c:dLbls>
          <c:showLegendKey val="0"/>
          <c:showVal val="0"/>
          <c:showCatName val="0"/>
          <c:showSerName val="0"/>
          <c:showPercent val="0"/>
          <c:showBubbleSize val="0"/>
        </c:dLbls>
        <c:gapWidth val="150"/>
        <c:axId val="171771928"/>
        <c:axId val="17177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A-4F20-B9F9-B688B6D4CC36}"/>
            </c:ext>
          </c:extLst>
        </c:ser>
        <c:dLbls>
          <c:showLegendKey val="0"/>
          <c:showVal val="0"/>
          <c:showCatName val="0"/>
          <c:showSerName val="0"/>
          <c:showPercent val="0"/>
          <c:showBubbleSize val="0"/>
        </c:dLbls>
        <c:marker val="1"/>
        <c:smooth val="0"/>
        <c:axId val="171771928"/>
        <c:axId val="171776632"/>
      </c:lineChart>
      <c:dateAx>
        <c:axId val="171771928"/>
        <c:scaling>
          <c:orientation val="minMax"/>
        </c:scaling>
        <c:delete val="1"/>
        <c:axPos val="b"/>
        <c:numFmt formatCode="&quot;H&quot;yy" sourceLinked="1"/>
        <c:majorTickMark val="none"/>
        <c:minorTickMark val="none"/>
        <c:tickLblPos val="none"/>
        <c:crossAx val="171776632"/>
        <c:crosses val="autoZero"/>
        <c:auto val="1"/>
        <c:lblOffset val="100"/>
        <c:baseTimeUnit val="years"/>
      </c:dateAx>
      <c:valAx>
        <c:axId val="17177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7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D6-4C41-9535-C914D1183601}"/>
            </c:ext>
          </c:extLst>
        </c:ser>
        <c:dLbls>
          <c:showLegendKey val="0"/>
          <c:showVal val="0"/>
          <c:showCatName val="0"/>
          <c:showSerName val="0"/>
          <c:showPercent val="0"/>
          <c:showBubbleSize val="0"/>
        </c:dLbls>
        <c:gapWidth val="150"/>
        <c:axId val="171777416"/>
        <c:axId val="17177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6-4C41-9535-C914D1183601}"/>
            </c:ext>
          </c:extLst>
        </c:ser>
        <c:dLbls>
          <c:showLegendKey val="0"/>
          <c:showVal val="0"/>
          <c:showCatName val="0"/>
          <c:showSerName val="0"/>
          <c:showPercent val="0"/>
          <c:showBubbleSize val="0"/>
        </c:dLbls>
        <c:marker val="1"/>
        <c:smooth val="0"/>
        <c:axId val="171777416"/>
        <c:axId val="171771536"/>
      </c:lineChart>
      <c:dateAx>
        <c:axId val="171777416"/>
        <c:scaling>
          <c:orientation val="minMax"/>
        </c:scaling>
        <c:delete val="1"/>
        <c:axPos val="b"/>
        <c:numFmt formatCode="&quot;H&quot;yy" sourceLinked="1"/>
        <c:majorTickMark val="none"/>
        <c:minorTickMark val="none"/>
        <c:tickLblPos val="none"/>
        <c:crossAx val="171771536"/>
        <c:crosses val="autoZero"/>
        <c:auto val="1"/>
        <c:lblOffset val="100"/>
        <c:baseTimeUnit val="years"/>
      </c:dateAx>
      <c:valAx>
        <c:axId val="17177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E-4BA3-9480-FD077E93487F}"/>
            </c:ext>
          </c:extLst>
        </c:ser>
        <c:dLbls>
          <c:showLegendKey val="0"/>
          <c:showVal val="0"/>
          <c:showCatName val="0"/>
          <c:showSerName val="0"/>
          <c:showPercent val="0"/>
          <c:showBubbleSize val="0"/>
        </c:dLbls>
        <c:gapWidth val="150"/>
        <c:axId val="111706256"/>
        <c:axId val="11170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E-4BA3-9480-FD077E93487F}"/>
            </c:ext>
          </c:extLst>
        </c:ser>
        <c:dLbls>
          <c:showLegendKey val="0"/>
          <c:showVal val="0"/>
          <c:showCatName val="0"/>
          <c:showSerName val="0"/>
          <c:showPercent val="0"/>
          <c:showBubbleSize val="0"/>
        </c:dLbls>
        <c:marker val="1"/>
        <c:smooth val="0"/>
        <c:axId val="111706256"/>
        <c:axId val="111707824"/>
      </c:lineChart>
      <c:dateAx>
        <c:axId val="111706256"/>
        <c:scaling>
          <c:orientation val="minMax"/>
        </c:scaling>
        <c:delete val="1"/>
        <c:axPos val="b"/>
        <c:numFmt formatCode="&quot;H&quot;yy" sourceLinked="1"/>
        <c:majorTickMark val="none"/>
        <c:minorTickMark val="none"/>
        <c:tickLblPos val="none"/>
        <c:crossAx val="111707824"/>
        <c:crosses val="autoZero"/>
        <c:auto val="1"/>
        <c:lblOffset val="100"/>
        <c:baseTimeUnit val="years"/>
      </c:dateAx>
      <c:valAx>
        <c:axId val="11170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29.39</c:v>
                </c:pt>
                <c:pt idx="1">
                  <c:v>19.64</c:v>
                </c:pt>
                <c:pt idx="2">
                  <c:v>12.38</c:v>
                </c:pt>
                <c:pt idx="3">
                  <c:v>6.37</c:v>
                </c:pt>
                <c:pt idx="4">
                  <c:v>4.75</c:v>
                </c:pt>
              </c:numCache>
            </c:numRef>
          </c:val>
          <c:extLst>
            <c:ext xmlns:c16="http://schemas.microsoft.com/office/drawing/2014/chart" uri="{C3380CC4-5D6E-409C-BE32-E72D297353CC}">
              <c16:uniqueId val="{00000000-5556-4508-804B-DE7D6B2EE07C}"/>
            </c:ext>
          </c:extLst>
        </c:ser>
        <c:dLbls>
          <c:showLegendKey val="0"/>
          <c:showVal val="0"/>
          <c:showCatName val="0"/>
          <c:showSerName val="0"/>
          <c:showPercent val="0"/>
          <c:showBubbleSize val="0"/>
        </c:dLbls>
        <c:gapWidth val="150"/>
        <c:axId val="111708216"/>
        <c:axId val="1117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5556-4508-804B-DE7D6B2EE07C}"/>
            </c:ext>
          </c:extLst>
        </c:ser>
        <c:dLbls>
          <c:showLegendKey val="0"/>
          <c:showVal val="0"/>
          <c:showCatName val="0"/>
          <c:showSerName val="0"/>
          <c:showPercent val="0"/>
          <c:showBubbleSize val="0"/>
        </c:dLbls>
        <c:marker val="1"/>
        <c:smooth val="0"/>
        <c:axId val="111708216"/>
        <c:axId val="111711744"/>
      </c:lineChart>
      <c:dateAx>
        <c:axId val="111708216"/>
        <c:scaling>
          <c:orientation val="minMax"/>
        </c:scaling>
        <c:delete val="1"/>
        <c:axPos val="b"/>
        <c:numFmt formatCode="&quot;H&quot;yy" sourceLinked="1"/>
        <c:majorTickMark val="none"/>
        <c:minorTickMark val="none"/>
        <c:tickLblPos val="none"/>
        <c:crossAx val="111711744"/>
        <c:crosses val="autoZero"/>
        <c:auto val="1"/>
        <c:lblOffset val="100"/>
        <c:baseTimeUnit val="years"/>
      </c:dateAx>
      <c:valAx>
        <c:axId val="1117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71.45</c:v>
                </c:pt>
                <c:pt idx="1">
                  <c:v>92.47</c:v>
                </c:pt>
                <c:pt idx="2">
                  <c:v>93.79</c:v>
                </c:pt>
                <c:pt idx="3">
                  <c:v>93.26</c:v>
                </c:pt>
                <c:pt idx="4">
                  <c:v>84.37</c:v>
                </c:pt>
              </c:numCache>
            </c:numRef>
          </c:val>
          <c:extLst>
            <c:ext xmlns:c16="http://schemas.microsoft.com/office/drawing/2014/chart" uri="{C3380CC4-5D6E-409C-BE32-E72D297353CC}">
              <c16:uniqueId val="{00000000-FBC7-4D2E-A00A-4D7F5CCB98FF}"/>
            </c:ext>
          </c:extLst>
        </c:ser>
        <c:dLbls>
          <c:showLegendKey val="0"/>
          <c:showVal val="0"/>
          <c:showCatName val="0"/>
          <c:showSerName val="0"/>
          <c:showPercent val="0"/>
          <c:showBubbleSize val="0"/>
        </c:dLbls>
        <c:gapWidth val="150"/>
        <c:axId val="111709000"/>
        <c:axId val="1117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FBC7-4D2E-A00A-4D7F5CCB98FF}"/>
            </c:ext>
          </c:extLst>
        </c:ser>
        <c:dLbls>
          <c:showLegendKey val="0"/>
          <c:showVal val="0"/>
          <c:showCatName val="0"/>
          <c:showSerName val="0"/>
          <c:showPercent val="0"/>
          <c:showBubbleSize val="0"/>
        </c:dLbls>
        <c:marker val="1"/>
        <c:smooth val="0"/>
        <c:axId val="111709000"/>
        <c:axId val="111707040"/>
      </c:lineChart>
      <c:dateAx>
        <c:axId val="111709000"/>
        <c:scaling>
          <c:orientation val="minMax"/>
        </c:scaling>
        <c:delete val="1"/>
        <c:axPos val="b"/>
        <c:numFmt formatCode="&quot;H&quot;yy" sourceLinked="1"/>
        <c:majorTickMark val="none"/>
        <c:minorTickMark val="none"/>
        <c:tickLblPos val="none"/>
        <c:crossAx val="111707040"/>
        <c:crosses val="autoZero"/>
        <c:auto val="1"/>
        <c:lblOffset val="100"/>
        <c:baseTimeUnit val="years"/>
      </c:dateAx>
      <c:valAx>
        <c:axId val="1117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75.52</c:v>
                </c:pt>
                <c:pt idx="1">
                  <c:v>59.63</c:v>
                </c:pt>
                <c:pt idx="2">
                  <c:v>59.44</c:v>
                </c:pt>
                <c:pt idx="3">
                  <c:v>58.5</c:v>
                </c:pt>
                <c:pt idx="4">
                  <c:v>66.400000000000006</c:v>
                </c:pt>
              </c:numCache>
            </c:numRef>
          </c:val>
          <c:extLst>
            <c:ext xmlns:c16="http://schemas.microsoft.com/office/drawing/2014/chart" uri="{C3380CC4-5D6E-409C-BE32-E72D297353CC}">
              <c16:uniqueId val="{00000000-5F58-442B-A6EE-F1EFB199FB72}"/>
            </c:ext>
          </c:extLst>
        </c:ser>
        <c:dLbls>
          <c:showLegendKey val="0"/>
          <c:showVal val="0"/>
          <c:showCatName val="0"/>
          <c:showSerName val="0"/>
          <c:showPercent val="0"/>
          <c:showBubbleSize val="0"/>
        </c:dLbls>
        <c:gapWidth val="150"/>
        <c:axId val="111712528"/>
        <c:axId val="11171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5F58-442B-A6EE-F1EFB199FB72}"/>
            </c:ext>
          </c:extLst>
        </c:ser>
        <c:dLbls>
          <c:showLegendKey val="0"/>
          <c:showVal val="0"/>
          <c:showCatName val="0"/>
          <c:showSerName val="0"/>
          <c:showPercent val="0"/>
          <c:showBubbleSize val="0"/>
        </c:dLbls>
        <c:marker val="1"/>
        <c:smooth val="0"/>
        <c:axId val="111712528"/>
        <c:axId val="111710568"/>
      </c:lineChart>
      <c:dateAx>
        <c:axId val="111712528"/>
        <c:scaling>
          <c:orientation val="minMax"/>
        </c:scaling>
        <c:delete val="1"/>
        <c:axPos val="b"/>
        <c:numFmt formatCode="&quot;H&quot;yy" sourceLinked="1"/>
        <c:majorTickMark val="none"/>
        <c:minorTickMark val="none"/>
        <c:tickLblPos val="none"/>
        <c:crossAx val="111710568"/>
        <c:crosses val="autoZero"/>
        <c:auto val="1"/>
        <c:lblOffset val="100"/>
        <c:baseTimeUnit val="years"/>
      </c:dateAx>
      <c:valAx>
        <c:axId val="11171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南牧村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1786</v>
      </c>
      <c r="AM8" s="51"/>
      <c r="AN8" s="51"/>
      <c r="AO8" s="51"/>
      <c r="AP8" s="51"/>
      <c r="AQ8" s="51"/>
      <c r="AR8" s="51"/>
      <c r="AS8" s="51"/>
      <c r="AT8" s="47">
        <f>データ!$S$6</f>
        <v>118.83</v>
      </c>
      <c r="AU8" s="47"/>
      <c r="AV8" s="47"/>
      <c r="AW8" s="47"/>
      <c r="AX8" s="47"/>
      <c r="AY8" s="47"/>
      <c r="AZ8" s="47"/>
      <c r="BA8" s="47"/>
      <c r="BB8" s="47">
        <f>データ!$T$6</f>
        <v>15.03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98.98</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1747</v>
      </c>
      <c r="AM10" s="51"/>
      <c r="AN10" s="51"/>
      <c r="AO10" s="51"/>
      <c r="AP10" s="51"/>
      <c r="AQ10" s="51"/>
      <c r="AR10" s="51"/>
      <c r="AS10" s="51"/>
      <c r="AT10" s="47">
        <f>データ!$V$6</f>
        <v>24.3</v>
      </c>
      <c r="AU10" s="47"/>
      <c r="AV10" s="47"/>
      <c r="AW10" s="47"/>
      <c r="AX10" s="47"/>
      <c r="AY10" s="47"/>
      <c r="AZ10" s="47"/>
      <c r="BA10" s="47"/>
      <c r="BB10" s="47">
        <f>データ!$W$6</f>
        <v>71.89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WfBJw9a7zPuHHpzQ+tkss0oOZRMz85sBmhms/w6pATJPcQSZrzykTlB180/oz2BPyVDosS9bNiDq3XOdHIXqcw==" saltValue="w/C17lSsuC8lJj8tMiFK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103837</v>
      </c>
      <c r="D6" s="34">
        <f t="shared" si="3"/>
        <v>47</v>
      </c>
      <c r="E6" s="34">
        <f t="shared" si="3"/>
        <v>1</v>
      </c>
      <c r="F6" s="34">
        <f t="shared" si="3"/>
        <v>0</v>
      </c>
      <c r="G6" s="34">
        <f t="shared" si="3"/>
        <v>0</v>
      </c>
      <c r="H6" s="34" t="str">
        <f t="shared" si="3"/>
        <v>群馬県　南牧村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98.98</v>
      </c>
      <c r="Q6" s="35">
        <f t="shared" si="3"/>
        <v>2200</v>
      </c>
      <c r="R6" s="35">
        <f t="shared" si="3"/>
        <v>1786</v>
      </c>
      <c r="S6" s="35">
        <f t="shared" si="3"/>
        <v>118.83</v>
      </c>
      <c r="T6" s="35">
        <f t="shared" si="3"/>
        <v>15.03</v>
      </c>
      <c r="U6" s="35">
        <f t="shared" si="3"/>
        <v>1747</v>
      </c>
      <c r="V6" s="35">
        <f t="shared" si="3"/>
        <v>24.3</v>
      </c>
      <c r="W6" s="35">
        <f t="shared" si="3"/>
        <v>71.89</v>
      </c>
      <c r="X6" s="36">
        <f>IF(X7="",NA(),X7)</f>
        <v>85.8</v>
      </c>
      <c r="Y6" s="36">
        <f t="shared" ref="Y6:AG6" si="4">IF(Y7="",NA(),Y7)</f>
        <v>112.49</v>
      </c>
      <c r="Z6" s="36">
        <f t="shared" si="4"/>
        <v>107.82</v>
      </c>
      <c r="AA6" s="36">
        <f t="shared" si="4"/>
        <v>107.16</v>
      </c>
      <c r="AB6" s="36">
        <f t="shared" si="4"/>
        <v>99.56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29.39</v>
      </c>
      <c r="BF6" s="36">
        <f t="shared" ref="BF6:BN6" si="7">IF(BF7="",NA(),BF7)</f>
        <v>19.64</v>
      </c>
      <c r="BG6" s="36">
        <f t="shared" si="7"/>
        <v>12.38</v>
      </c>
      <c r="BH6" s="36">
        <f t="shared" si="7"/>
        <v>6.37</v>
      </c>
      <c r="BI6" s="36">
        <f t="shared" si="7"/>
        <v>4.75</v>
      </c>
      <c r="BJ6" s="36">
        <f t="shared" si="7"/>
        <v>1510.14</v>
      </c>
      <c r="BK6" s="36">
        <f t="shared" si="7"/>
        <v>1595.62</v>
      </c>
      <c r="BL6" s="36">
        <f t="shared" si="7"/>
        <v>1302.33</v>
      </c>
      <c r="BM6" s="36">
        <f t="shared" si="7"/>
        <v>1274.21</v>
      </c>
      <c r="BN6" s="36">
        <f t="shared" si="7"/>
        <v>1183.92</v>
      </c>
      <c r="BO6" s="35" t="str">
        <f>IF(BO7="","",IF(BO7="-","【-】","【"&amp;SUBSTITUTE(TEXT(BO7,"#,##0.00"),"-","△")&amp;"】"))</f>
        <v>【1,084.05】</v>
      </c>
      <c r="BP6" s="36">
        <f>IF(BP7="",NA(),BP7)</f>
        <v>71.45</v>
      </c>
      <c r="BQ6" s="36">
        <f t="shared" ref="BQ6:BY6" si="8">IF(BQ7="",NA(),BQ7)</f>
        <v>92.47</v>
      </c>
      <c r="BR6" s="36">
        <f t="shared" si="8"/>
        <v>93.79</v>
      </c>
      <c r="BS6" s="36">
        <f t="shared" si="8"/>
        <v>93.26</v>
      </c>
      <c r="BT6" s="36">
        <f t="shared" si="8"/>
        <v>84.37</v>
      </c>
      <c r="BU6" s="36">
        <f t="shared" si="8"/>
        <v>22.67</v>
      </c>
      <c r="BV6" s="36">
        <f t="shared" si="8"/>
        <v>37.92</v>
      </c>
      <c r="BW6" s="36">
        <f t="shared" si="8"/>
        <v>40.89</v>
      </c>
      <c r="BX6" s="36">
        <f t="shared" si="8"/>
        <v>41.25</v>
      </c>
      <c r="BY6" s="36">
        <f t="shared" si="8"/>
        <v>42.5</v>
      </c>
      <c r="BZ6" s="35" t="str">
        <f>IF(BZ7="","",IF(BZ7="-","【-】","【"&amp;SUBSTITUTE(TEXT(BZ7,"#,##0.00"),"-","△")&amp;"】"))</f>
        <v>【53.46】</v>
      </c>
      <c r="CA6" s="36">
        <f>IF(CA7="",NA(),CA7)</f>
        <v>75.52</v>
      </c>
      <c r="CB6" s="36">
        <f t="shared" ref="CB6:CJ6" si="9">IF(CB7="",NA(),CB7)</f>
        <v>59.63</v>
      </c>
      <c r="CC6" s="36">
        <f t="shared" si="9"/>
        <v>59.44</v>
      </c>
      <c r="CD6" s="36">
        <f t="shared" si="9"/>
        <v>58.5</v>
      </c>
      <c r="CE6" s="36">
        <f t="shared" si="9"/>
        <v>66.400000000000006</v>
      </c>
      <c r="CF6" s="36">
        <f t="shared" si="9"/>
        <v>789.62</v>
      </c>
      <c r="CG6" s="36">
        <f t="shared" si="9"/>
        <v>423.18</v>
      </c>
      <c r="CH6" s="36">
        <f t="shared" si="9"/>
        <v>383.2</v>
      </c>
      <c r="CI6" s="36">
        <f t="shared" si="9"/>
        <v>383.25</v>
      </c>
      <c r="CJ6" s="36">
        <f t="shared" si="9"/>
        <v>377.72</v>
      </c>
      <c r="CK6" s="35" t="str">
        <f>IF(CK7="","",IF(CK7="-","【-】","【"&amp;SUBSTITUTE(TEXT(CK7,"#,##0.00"),"-","△")&amp;"】"))</f>
        <v>【300.47】</v>
      </c>
      <c r="CL6" s="36">
        <f>IF(CL7="",NA(),CL7)</f>
        <v>85</v>
      </c>
      <c r="CM6" s="36">
        <f t="shared" ref="CM6:CU6" si="10">IF(CM7="",NA(),CM7)</f>
        <v>85.23</v>
      </c>
      <c r="CN6" s="36">
        <f t="shared" si="10"/>
        <v>85.23</v>
      </c>
      <c r="CO6" s="36">
        <f t="shared" si="10"/>
        <v>85.23</v>
      </c>
      <c r="CP6" s="36">
        <f t="shared" si="10"/>
        <v>85</v>
      </c>
      <c r="CQ6" s="36">
        <f t="shared" si="10"/>
        <v>48.7</v>
      </c>
      <c r="CR6" s="36">
        <f t="shared" si="10"/>
        <v>46.9</v>
      </c>
      <c r="CS6" s="36">
        <f t="shared" si="10"/>
        <v>47.95</v>
      </c>
      <c r="CT6" s="36">
        <f t="shared" si="10"/>
        <v>48.26</v>
      </c>
      <c r="CU6" s="36">
        <f t="shared" si="10"/>
        <v>48.01</v>
      </c>
      <c r="CV6" s="35" t="str">
        <f>IF(CV7="","",IF(CV7="-","【-】","【"&amp;SUBSTITUTE(TEXT(CV7,"#,##0.00"),"-","△")&amp;"】"))</f>
        <v>【54.90】</v>
      </c>
      <c r="CW6" s="36">
        <f>IF(CW7="",NA(),CW7)</f>
        <v>60</v>
      </c>
      <c r="CX6" s="36">
        <f t="shared" ref="CX6:DF6" si="11">IF(CX7="",NA(),CX7)</f>
        <v>60</v>
      </c>
      <c r="CY6" s="36">
        <f t="shared" si="11"/>
        <v>60</v>
      </c>
      <c r="CZ6" s="36">
        <f t="shared" si="11"/>
        <v>60</v>
      </c>
      <c r="DA6" s="36">
        <f t="shared" si="11"/>
        <v>60</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0.61</v>
      </c>
      <c r="EE6" s="36">
        <f t="shared" ref="EE6:EM6" si="14">IF(EE7="",NA(),EE7)</f>
        <v>0.03</v>
      </c>
      <c r="EF6" s="36">
        <f t="shared" si="14"/>
        <v>0.04</v>
      </c>
      <c r="EG6" s="36">
        <f t="shared" si="14"/>
        <v>0.16</v>
      </c>
      <c r="EH6" s="36">
        <f t="shared" si="14"/>
        <v>0.4</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103837</v>
      </c>
      <c r="D7" s="38">
        <v>47</v>
      </c>
      <c r="E7" s="38">
        <v>1</v>
      </c>
      <c r="F7" s="38">
        <v>0</v>
      </c>
      <c r="G7" s="38">
        <v>0</v>
      </c>
      <c r="H7" s="38" t="s">
        <v>95</v>
      </c>
      <c r="I7" s="38" t="s">
        <v>96</v>
      </c>
      <c r="J7" s="38" t="s">
        <v>97</v>
      </c>
      <c r="K7" s="38" t="s">
        <v>98</v>
      </c>
      <c r="L7" s="38" t="s">
        <v>99</v>
      </c>
      <c r="M7" s="38" t="s">
        <v>100</v>
      </c>
      <c r="N7" s="39" t="s">
        <v>101</v>
      </c>
      <c r="O7" s="39" t="s">
        <v>102</v>
      </c>
      <c r="P7" s="39">
        <v>98.98</v>
      </c>
      <c r="Q7" s="39">
        <v>2200</v>
      </c>
      <c r="R7" s="39">
        <v>1786</v>
      </c>
      <c r="S7" s="39">
        <v>118.83</v>
      </c>
      <c r="T7" s="39">
        <v>15.03</v>
      </c>
      <c r="U7" s="39">
        <v>1747</v>
      </c>
      <c r="V7" s="39">
        <v>24.3</v>
      </c>
      <c r="W7" s="39">
        <v>71.89</v>
      </c>
      <c r="X7" s="39">
        <v>85.8</v>
      </c>
      <c r="Y7" s="39">
        <v>112.49</v>
      </c>
      <c r="Z7" s="39">
        <v>107.82</v>
      </c>
      <c r="AA7" s="39">
        <v>107.16</v>
      </c>
      <c r="AB7" s="39">
        <v>99.56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29.39</v>
      </c>
      <c r="BF7" s="39">
        <v>19.64</v>
      </c>
      <c r="BG7" s="39">
        <v>12.38</v>
      </c>
      <c r="BH7" s="39">
        <v>6.37</v>
      </c>
      <c r="BI7" s="39">
        <v>4.75</v>
      </c>
      <c r="BJ7" s="39">
        <v>1510.14</v>
      </c>
      <c r="BK7" s="39">
        <v>1595.62</v>
      </c>
      <c r="BL7" s="39">
        <v>1302.33</v>
      </c>
      <c r="BM7" s="39">
        <v>1274.21</v>
      </c>
      <c r="BN7" s="39">
        <v>1183.92</v>
      </c>
      <c r="BO7" s="39">
        <v>1084.05</v>
      </c>
      <c r="BP7" s="39">
        <v>71.45</v>
      </c>
      <c r="BQ7" s="39">
        <v>92.47</v>
      </c>
      <c r="BR7" s="39">
        <v>93.79</v>
      </c>
      <c r="BS7" s="39">
        <v>93.26</v>
      </c>
      <c r="BT7" s="39">
        <v>84.37</v>
      </c>
      <c r="BU7" s="39">
        <v>22.67</v>
      </c>
      <c r="BV7" s="39">
        <v>37.92</v>
      </c>
      <c r="BW7" s="39">
        <v>40.89</v>
      </c>
      <c r="BX7" s="39">
        <v>41.25</v>
      </c>
      <c r="BY7" s="39">
        <v>42.5</v>
      </c>
      <c r="BZ7" s="39">
        <v>53.46</v>
      </c>
      <c r="CA7" s="39">
        <v>75.52</v>
      </c>
      <c r="CB7" s="39">
        <v>59.63</v>
      </c>
      <c r="CC7" s="39">
        <v>59.44</v>
      </c>
      <c r="CD7" s="39">
        <v>58.5</v>
      </c>
      <c r="CE7" s="39">
        <v>66.400000000000006</v>
      </c>
      <c r="CF7" s="39">
        <v>789.62</v>
      </c>
      <c r="CG7" s="39">
        <v>423.18</v>
      </c>
      <c r="CH7" s="39">
        <v>383.2</v>
      </c>
      <c r="CI7" s="39">
        <v>383.25</v>
      </c>
      <c r="CJ7" s="39">
        <v>377.72</v>
      </c>
      <c r="CK7" s="39">
        <v>300.47000000000003</v>
      </c>
      <c r="CL7" s="39">
        <v>85</v>
      </c>
      <c r="CM7" s="39">
        <v>85.23</v>
      </c>
      <c r="CN7" s="39">
        <v>85.23</v>
      </c>
      <c r="CO7" s="39">
        <v>85.23</v>
      </c>
      <c r="CP7" s="39">
        <v>85</v>
      </c>
      <c r="CQ7" s="39">
        <v>48.7</v>
      </c>
      <c r="CR7" s="39">
        <v>46.9</v>
      </c>
      <c r="CS7" s="39">
        <v>47.95</v>
      </c>
      <c r="CT7" s="39">
        <v>48.26</v>
      </c>
      <c r="CU7" s="39">
        <v>48.01</v>
      </c>
      <c r="CV7" s="39">
        <v>54.9</v>
      </c>
      <c r="CW7" s="39">
        <v>60</v>
      </c>
      <c r="CX7" s="39">
        <v>60</v>
      </c>
      <c r="CY7" s="39">
        <v>60</v>
      </c>
      <c r="CZ7" s="39">
        <v>60</v>
      </c>
      <c r="DA7" s="39">
        <v>60</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0.61</v>
      </c>
      <c r="EE7" s="39">
        <v>0.03</v>
      </c>
      <c r="EF7" s="39">
        <v>0.04</v>
      </c>
      <c r="EG7" s="39">
        <v>0.16</v>
      </c>
      <c r="EH7" s="39">
        <v>0.4</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111</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2021-02-16T00:55:16Z</cp:lastPrinted>
  <dcterms:created xsi:type="dcterms:W3CDTF">2020-12-04T02:19:32Z</dcterms:created>
  <dcterms:modified xsi:type="dcterms:W3CDTF">2021-02-16T00:55:17Z</dcterms:modified>
  <cp:category/>
</cp:coreProperties>
</file>