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6 沼田市□■△\"/>
    </mc:Choice>
  </mc:AlternateContent>
  <xr:revisionPtr revIDLastSave="0" documentId="13_ncr:1_{91A62C43-B656-466E-9734-FCBCC81D1FE4}" xr6:coauthVersionLast="36" xr6:coauthVersionMax="36" xr10:uidLastSave="{00000000-0000-0000-0000-000000000000}"/>
  <workbookProtection workbookAlgorithmName="SHA-512" workbookHashValue="cVKvarVXAL456fx5Kk5OuGcTSerp2+bINa16dkDbmivZ+g7DuR43BaYEB99UMHRs2lACulngEyQjczzz4uvXlw==" workbookSaltValue="Cz/sZQqdBD1UKi3A0h7OnQ==" workbookSpinCount="100000" lockStructure="1"/>
  <bookViews>
    <workbookView xWindow="0" yWindow="0" windowWidth="16970" windowHeight="44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AT10" i="4"/>
  <c r="AL10" i="4"/>
  <c r="P10" i="4"/>
  <c r="I10" i="4"/>
  <c r="BB8" i="4"/>
  <c r="AT8" i="4"/>
  <c r="AL8" i="4"/>
  <c r="AD8" i="4"/>
  <c r="W8" i="4"/>
  <c r="P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<sst xmlns="http://schemas.openxmlformats.org/spreadsheetml/2006/main" count="233" uniqueCount="118">
  <si>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</si>
  <si>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</si>
  <si>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</si>
  <si>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</si>
  <si>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</si>
  <si>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</si>
  <si>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</si>
  <si>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</si>
  <si>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</si>
  <si>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</si>
  <si>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</si>
  <si>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</si>
  <si>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</si>
  <si>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</si>
  <si>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</si>
  <si>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</si>
  <si>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</si>
  <si>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</si>
  <si>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</si>
  <si>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</si>
  <si>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</si>
  <si>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</si>
  <si>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</si>
  <si>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</si>
  <si>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</si>
  <si>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</si>
  <si>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</si>
  <si>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</si>
  <si>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</si>
  <si>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</si>
  <si>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</si>
  <si>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</si>
  <si>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</si>
  <si>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</si>
  <si>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</si>
  <si>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</si>
  <si>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</si>
  <si>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</si>
  <si>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</si>
  <si>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</si>
  <si>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</si>
  <si>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</si>
  <si>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</si>
  <si>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</si>
  <si>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</si>
  <si>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</si>
  <si>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</si>
  <si>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</si>
  <si>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</si>
  <si>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</si>
  <si>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</si>
  <si>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</si>
  <si>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</si>
  <si>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</si>
  <si>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</si>
  <si>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</si>
  <si>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</si>
  <si>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</si>
  <si>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</si>
  <si>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</si>
  <si>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</si>
  <si>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</si>
  <si>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</si>
  <si>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</si>
  <si>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</si>
  <si>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</si>
  <si>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</si>
  <si>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</si>
  <si>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</si>
  <si>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</si>
  <si>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</si>
  <si>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</si>
  <si>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</si>
  <si>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</si>
  <si>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</si>
  <si>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</si>
  <si>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</si>
  <si>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</si>
  <si>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</si>
  <si>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</si>
  <si>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</si>
  <si>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</si>
  <si>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</si>
  <si>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</si>
  <si>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</si>
  <si>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</si>
  <si>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</si>
  <si>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</si>
  <si>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</si>
  <si>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</si>
  <si>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</si>
  <si>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</si>
  <si>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</si>
  <si>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</si>
  <si>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</si>
  <si>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</si>
  <si>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</si>
  <si>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</si>
  <si>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</si>
  <si>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</si>
  <si>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</si>
  <si>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</si>
  <si>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</si>
  <si>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</si>
  <si>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</si>
  <si>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</si>
  <si>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</si>
  <si>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</si>
  <si>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</si>
  <si>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</si>
  <si>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</si>
  <si>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</si>
  <si>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</si>
  <si>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</si>
  <si>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</si>
  <si>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収益的収支比率は、若干の改善が見られ、類似団体の平均を上回っているが、これは収益に一般会計からの繰入金が含まれているためである。今後、老朽化による施設等の更新や維持管理に多大な費用を要することが見込まれることから、引き続き収入の確保及び支出の削減に努める。
【④企業債残高対給水収益比率】
　類似団体と比較すると低い状況であるが、ここ数年は建設投資及び更新投資に要する新たな借り入れを行っている。更に過疎地域自立促進計画に基づき過疎対策債も借り入れている状況にあるため、今後も計画的な企業債発行を行う必要がある。
【⑤料金回収率】
　類似団体より高いが100％を下回っている。これは給水に係る費用が給水収益以外の収入で賄われている状況である。
【⑥給水原価】
　類似団体より低く、前年よりも給水原価が下がったため維持管理費の削減が図れたが、供給単価よりも高くなっている状況にあるため、更なる維持管理費の削減に努める必要がある。
【⑦施設利用率・➇有収率】
　類似団体の平均を上回っており、比較的良好な状況であるので、今後もこの数値を維持していくことが必要である。</t>
    <phoneticPr fontId="4"/>
  </si>
  <si>
    <t>　管路更新率は、類似団体と比べかなり低い状況である。老朽化が原因と思われる漏水が頻発しているため、財政バランスも考慮し耐震化も含めた計画的な更新を行う必要がある。</t>
    <phoneticPr fontId="4"/>
  </si>
  <si>
    <t>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</si>
</sst>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0.01</c:v>
                </c:pt>
                <c:pt idx="1">
                  <c:v>0.02</c:v>
                </c:pt>
                <c:pt idx="2">
                  <c:v>0.17</c:v>
                </c:pt>
                <c:pt idx="3">
                  <c:v>0.03</c:v>
                </c:pt>
                <c:pt idx="4">
                  <c:v>0.16</c:v>
                </c:pt>
              </c:numCache>
            </c:numRef>
          </c:val>
          <c:extLst>
            <c:ext xmlns:c16="http://schemas.microsoft.com/office/drawing/2014/chart" uri="{C3380CC4-5D6E-409C-BE32-E72D297353CC}">
              <c16:uniqueId val="{00000000-275A-486B-8B01-E07B8D57FC7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275A-486B-8B01-E07B8D57FC7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74.489999999999995</c:v>
                </c:pt>
                <c:pt idx="1">
                  <c:v>73.290000000000006</c:v>
                </c:pt>
                <c:pt idx="2">
                  <c:v>75.08</c:v>
                </c:pt>
                <c:pt idx="3">
                  <c:v>74.33</c:v>
                </c:pt>
                <c:pt idx="4">
                  <c:v>74.489999999999995</c:v>
                </c:pt>
              </c:numCache>
            </c:numRef>
          </c:val>
          <c:extLst>
            <c:ext xmlns:c16="http://schemas.microsoft.com/office/drawing/2014/chart" uri="{C3380CC4-5D6E-409C-BE32-E72D297353CC}">
              <c16:uniqueId val="{00000000-8D38-4254-A256-0D609A06249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8D38-4254-A256-0D609A06249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90.03</c:v>
                </c:pt>
                <c:pt idx="1">
                  <c:v>90.38</c:v>
                </c:pt>
                <c:pt idx="2">
                  <c:v>88.92</c:v>
                </c:pt>
                <c:pt idx="3">
                  <c:v>88.46</c:v>
                </c:pt>
                <c:pt idx="4">
                  <c:v>90.03</c:v>
                </c:pt>
              </c:numCache>
            </c:numRef>
          </c:val>
          <c:extLst>
            <c:ext xmlns:c16="http://schemas.microsoft.com/office/drawing/2014/chart" uri="{C3380CC4-5D6E-409C-BE32-E72D297353CC}">
              <c16:uniqueId val="{00000000-6038-4582-9443-E7E9040907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6038-4582-9443-E7E9040907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86.27</c:v>
                </c:pt>
                <c:pt idx="1">
                  <c:v>87.49</c:v>
                </c:pt>
                <c:pt idx="2">
                  <c:v>86.09</c:v>
                </c:pt>
                <c:pt idx="3">
                  <c:v>88.57</c:v>
                </c:pt>
                <c:pt idx="4">
                  <c:v>90.07</c:v>
                </c:pt>
              </c:numCache>
            </c:numRef>
          </c:val>
          <c:extLst>
            <c:ext xmlns:c16="http://schemas.microsoft.com/office/drawing/2014/chart" uri="{C3380CC4-5D6E-409C-BE32-E72D297353CC}">
              <c16:uniqueId val="{00000000-ACF9-4491-B990-86AE642BC48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ACF9-4491-B990-86AE642BC48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F-4107-B775-45B9F2695E8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F-4107-B775-45B9F2695E8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1-4454-9266-C4099653EE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1-4454-9266-C4099653EE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6C-4675-B2F4-87C66811E7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6C-4675-B2F4-87C66811E7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7-4FD8-845E-5AFE622AE36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7-4FD8-845E-5AFE622AE36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352.48</c:v>
                </c:pt>
                <c:pt idx="1">
                  <c:v>350.56</c:v>
                </c:pt>
                <c:pt idx="2">
                  <c:v>359.07</c:v>
                </c:pt>
                <c:pt idx="3">
                  <c:v>361.41</c:v>
                </c:pt>
                <c:pt idx="4">
                  <c:v>391.42</c:v>
                </c:pt>
              </c:numCache>
            </c:numRef>
          </c:val>
          <c:extLst>
            <c:ext xmlns:c16="http://schemas.microsoft.com/office/drawing/2014/chart" uri="{C3380CC4-5D6E-409C-BE32-E72D297353CC}">
              <c16:uniqueId val="{00000000-3A2F-419E-B929-773127EF027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3A2F-419E-B929-773127EF027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73.95</c:v>
                </c:pt>
                <c:pt idx="1">
                  <c:v>76.069999999999993</c:v>
                </c:pt>
                <c:pt idx="2">
                  <c:v>75.66</c:v>
                </c:pt>
                <c:pt idx="3">
                  <c:v>78.33</c:v>
                </c:pt>
                <c:pt idx="4">
                  <c:v>79.77</c:v>
                </c:pt>
              </c:numCache>
            </c:numRef>
          </c:val>
          <c:extLst>
            <c:ext xmlns:c16="http://schemas.microsoft.com/office/drawing/2014/chart" uri="{C3380CC4-5D6E-409C-BE32-E72D297353CC}">
              <c16:uniqueId val="{00000000-F7C6-4CED-A1BC-F867E92D211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F7C6-4CED-A1BC-F867E92D211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112.64</c:v>
                </c:pt>
                <c:pt idx="1">
                  <c:v>109.11</c:v>
                </c:pt>
                <c:pt idx="2">
                  <c:v>108.77</c:v>
                </c:pt>
                <c:pt idx="3">
                  <c:v>105.31</c:v>
                </c:pt>
                <c:pt idx="4">
                  <c:v>98.78</c:v>
                </c:pt>
              </c:numCache>
            </c:numRef>
          </c:val>
          <c:extLst>
            <c:ext xmlns:c16="http://schemas.microsoft.com/office/drawing/2014/chart" uri="{C3380CC4-5D6E-409C-BE32-E72D297353CC}">
              <c16:uniqueId val="{00000000-92F4-42E4-80EC-4966F0A438A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92F4-42E4-80EC-4966F0A438A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沼田市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79" t="str">
        <f>データ!$M$6</f>
        <v>非設置</v>
      </c>
      <c r="AE8" s="79"/>
      <c r="AF8" s="79"/>
      <c r="AG8" s="79"/>
      <c r="AH8" s="79"/>
      <c r="AI8" s="79"/>
      <c r="AJ8" s="79"/>
      <c r="AK8" s="2"/>
      <c r="AL8" s="73">
        <f>データ!$R$6</f>
        <v>47381</v>
      </c>
      <c r="AM8" s="73"/>
      <c r="AN8" s="73"/>
      <c r="AO8" s="73"/>
      <c r="AP8" s="73"/>
      <c r="AQ8" s="73"/>
      <c r="AR8" s="73"/>
      <c r="AS8" s="73"/>
      <c r="AT8" s="72">
        <f>データ!$S$6</f>
        <v>443.46</v>
      </c>
      <c r="AU8" s="72"/>
      <c r="AV8" s="72"/>
      <c r="AW8" s="72"/>
      <c r="AX8" s="72"/>
      <c r="AY8" s="72"/>
      <c r="AZ8" s="72"/>
      <c r="BA8" s="72"/>
      <c r="BB8" s="72">
        <f>データ!$T$6</f>
        <v>106.84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43.85</v>
      </c>
      <c r="Q10" s="72"/>
      <c r="R10" s="72"/>
      <c r="S10" s="72"/>
      <c r="T10" s="72"/>
      <c r="U10" s="72"/>
      <c r="V10" s="72"/>
      <c r="W10" s="73">
        <f>データ!$Q$6</f>
        <v>1474</v>
      </c>
      <c r="X10" s="73"/>
      <c r="Y10" s="73"/>
      <c r="Z10" s="73"/>
      <c r="AA10" s="73"/>
      <c r="AB10" s="73"/>
      <c r="AC10" s="73"/>
      <c r="AD10" s="2"/>
      <c r="AE10" s="2"/>
      <c r="AF10" s="2"/>
      <c r="AG10" s="2"/>
      <c r="AH10" s="2"/>
      <c r="AI10" s="2"/>
      <c r="AJ10" s="2"/>
      <c r="AK10" s="2"/>
      <c r="AL10" s="73">
        <f>データ!$U$6</f>
        <v>20642</v>
      </c>
      <c r="AM10" s="73"/>
      <c r="AN10" s="73"/>
      <c r="AO10" s="73"/>
      <c r="AP10" s="73"/>
      <c r="AQ10" s="73"/>
      <c r="AR10" s="73"/>
      <c r="AS10" s="73"/>
      <c r="AT10" s="72">
        <f>データ!$V$6</f>
        <v>178.3</v>
      </c>
      <c r="AU10" s="72"/>
      <c r="AV10" s="72"/>
      <c r="AW10" s="72"/>
      <c r="AX10" s="72"/>
      <c r="AY10" s="72"/>
      <c r="AZ10" s="72"/>
      <c r="BA10" s="72"/>
      <c r="BB10" s="72">
        <f>データ!$W$6</f>
        <v>115.77</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4.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4.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4.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4.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4.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4.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4.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4.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4.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4.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4.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4.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4.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4.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4.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4.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4.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4.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4.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4.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4.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4.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4.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4.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4.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4.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4.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4.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4.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zwJTTBopHsFQkNLT0T4H8nVXXHP2ajhcRo2U2+tNnVXAhPueHfLJ81rA5hFuWBYHDoJ+QrHec03whSmLcb8QMA==" saltValue="BenHcPWYRcSRx3NbvZF3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43.85</v>
      </c>
      <c r="Q6" s="35">
        <f t="shared" si="3"/>
        <v>1474</v>
      </c>
      <c r="R6" s="35">
        <f t="shared" si="3"/>
        <v>47381</v>
      </c>
      <c r="S6" s="35">
        <f t="shared" si="3"/>
        <v>443.46</v>
      </c>
      <c r="T6" s="35">
        <f t="shared" si="3"/>
        <v>106.84</v>
      </c>
      <c r="U6" s="35">
        <f t="shared" si="3"/>
        <v>20642</v>
      </c>
      <c r="V6" s="35">
        <f t="shared" si="3"/>
        <v>178.3</v>
      </c>
      <c r="W6" s="35">
        <f t="shared" si="3"/>
        <v>115.77</v>
      </c>
      <c r="X6" s="36">
        <f>IF(X7="",NA(),X7)</f>
        <v>86.27</v>
      </c>
      <c r="Y6" s="36">
        <f t="shared" ref="Y6:AG6" si="4">IF(Y7="",NA(),Y7)</f>
        <v>87.49</v>
      </c>
      <c r="Z6" s="36">
        <f t="shared" si="4"/>
        <v>86.09</v>
      </c>
      <c r="AA6" s="36">
        <f t="shared" si="4"/>
        <v>88.57</v>
      </c>
      <c r="AB6" s="36">
        <f t="shared" si="4"/>
        <v>90.07</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352.48</v>
      </c>
      <c r="BF6" s="36">
        <f t="shared" ref="BF6:BN6" si="7">IF(BF7="",NA(),BF7)</f>
        <v>350.56</v>
      </c>
      <c r="BG6" s="36">
        <f t="shared" si="7"/>
        <v>359.07</v>
      </c>
      <c r="BH6" s="36">
        <f t="shared" si="7"/>
        <v>361.41</v>
      </c>
      <c r="BI6" s="36">
        <f t="shared" si="7"/>
        <v>391.42</v>
      </c>
      <c r="BJ6" s="36">
        <f t="shared" si="7"/>
        <v>1246.73</v>
      </c>
      <c r="BK6" s="36">
        <f t="shared" si="7"/>
        <v>1281.51</v>
      </c>
      <c r="BL6" s="36">
        <f t="shared" si="7"/>
        <v>1068.53</v>
      </c>
      <c r="BM6" s="36">
        <f t="shared" si="7"/>
        <v>995.48</v>
      </c>
      <c r="BN6" s="36">
        <f t="shared" si="7"/>
        <v>982.31</v>
      </c>
      <c r="BO6" s="35" t="str">
        <f>IF(BO7="","",IF(BO7="-","【-】","【"&amp;SUBSTITUTE(TEXT(BO7,"#,##0.00"),"-","△")&amp;"】"))</f>
        <v>【1,084.05】</v>
      </c>
      <c r="BP6" s="36">
        <f>IF(BP7="",NA(),BP7)</f>
        <v>73.95</v>
      </c>
      <c r="BQ6" s="36">
        <f t="shared" ref="BQ6:BY6" si="8">IF(BQ7="",NA(),BQ7)</f>
        <v>76.069999999999993</v>
      </c>
      <c r="BR6" s="36">
        <f t="shared" si="8"/>
        <v>75.66</v>
      </c>
      <c r="BS6" s="36">
        <f t="shared" si="8"/>
        <v>78.33</v>
      </c>
      <c r="BT6" s="36">
        <f t="shared" si="8"/>
        <v>79.77</v>
      </c>
      <c r="BU6" s="36">
        <f t="shared" si="8"/>
        <v>54.33</v>
      </c>
      <c r="BV6" s="36">
        <f t="shared" si="8"/>
        <v>55.02</v>
      </c>
      <c r="BW6" s="36">
        <f t="shared" si="8"/>
        <v>59.33</v>
      </c>
      <c r="BX6" s="36">
        <f t="shared" si="8"/>
        <v>55.46</v>
      </c>
      <c r="BY6" s="36">
        <f t="shared" si="8"/>
        <v>53.77</v>
      </c>
      <c r="BZ6" s="35" t="str">
        <f>IF(BZ7="","",IF(BZ7="-","【-】","【"&amp;SUBSTITUTE(TEXT(BZ7,"#,##0.00"),"-","△")&amp;"】"))</f>
        <v>【53.46】</v>
      </c>
      <c r="CA6" s="36">
        <f>IF(CA7="",NA(),CA7)</f>
        <v>112.64</v>
      </c>
      <c r="CB6" s="36">
        <f t="shared" ref="CB6:CJ6" si="9">IF(CB7="",NA(),CB7)</f>
        <v>109.11</v>
      </c>
      <c r="CC6" s="36">
        <f t="shared" si="9"/>
        <v>108.77</v>
      </c>
      <c r="CD6" s="36">
        <f t="shared" si="9"/>
        <v>105.31</v>
      </c>
      <c r="CE6" s="36">
        <f t="shared" si="9"/>
        <v>98.78</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74.489999999999995</v>
      </c>
      <c r="CM6" s="36">
        <f t="shared" ref="CM6:CU6" si="10">IF(CM7="",NA(),CM7)</f>
        <v>73.290000000000006</v>
      </c>
      <c r="CN6" s="36">
        <f t="shared" si="10"/>
        <v>75.08</v>
      </c>
      <c r="CO6" s="36">
        <f t="shared" si="10"/>
        <v>74.33</v>
      </c>
      <c r="CP6" s="36">
        <f t="shared" si="10"/>
        <v>74.489999999999995</v>
      </c>
      <c r="CQ6" s="36">
        <f t="shared" si="10"/>
        <v>59.87</v>
      </c>
      <c r="CR6" s="36">
        <f t="shared" si="10"/>
        <v>59.59</v>
      </c>
      <c r="CS6" s="36">
        <f t="shared" si="10"/>
        <v>61.79</v>
      </c>
      <c r="CT6" s="36">
        <f t="shared" si="10"/>
        <v>59.59</v>
      </c>
      <c r="CU6" s="36">
        <f t="shared" si="10"/>
        <v>58.56</v>
      </c>
      <c r="CV6" s="35" t="str">
        <f>IF(CV7="","",IF(CV7="-","【-】","【"&amp;SUBSTITUTE(TEXT(CV7,"#,##0.00"),"-","△")&amp;"】"))</f>
        <v>【54.90】</v>
      </c>
      <c r="CW6" s="36">
        <f>IF(CW7="",NA(),CW7)</f>
        <v>90.03</v>
      </c>
      <c r="CX6" s="36">
        <f t="shared" ref="CX6:DF6" si="11">IF(CX7="",NA(),CX7)</f>
        <v>90.38</v>
      </c>
      <c r="CY6" s="36">
        <f t="shared" si="11"/>
        <v>88.92</v>
      </c>
      <c r="CZ6" s="36">
        <f t="shared" si="11"/>
        <v>88.46</v>
      </c>
      <c r="DA6" s="36">
        <f t="shared" si="11"/>
        <v>90.03</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6">
        <f t="shared" ref="EE6:EM6" si="14">IF(EE7="",NA(),EE7)</f>
        <v>0.02</v>
      </c>
      <c r="EF6" s="36">
        <f t="shared" si="14"/>
        <v>0.17</v>
      </c>
      <c r="EG6" s="36">
        <f t="shared" si="14"/>
        <v>0.03</v>
      </c>
      <c r="EH6" s="36">
        <f t="shared" si="14"/>
        <v>0.16</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2">
      <c r="A7" s="29"/>
      <c r="B7" s="38">
        <v>2019</v>
      </c>
      <c r="C7" s="38">
        <v>102067</v>
      </c>
      <c r="D7" s="38">
        <v>47</v>
      </c>
      <c r="E7" s="38">
        <v>1</v>
      </c>
      <c r="F7" s="38">
        <v>0</v>
      </c>
      <c r="G7" s="38">
        <v>0</v>
      </c>
      <c r="H7" s="38" t="s">
        <v>96</v>
      </c>
      <c r="I7" s="38" t="s">
        <v>97</v>
      </c>
      <c r="J7" s="38" t="s">
        <v>98</v>
      </c>
      <c r="K7" s="38" t="s">
        <v>99</v>
      </c>
      <c r="L7" s="38" t="s">
        <v>100</v>
      </c>
      <c r="M7" s="38" t="s">
        <v>101</v>
      </c>
      <c r="N7" s="39" t="s">
        <v>102</v>
      </c>
      <c r="O7" s="39" t="s">
        <v>103</v>
      </c>
      <c r="P7" s="39">
        <v>43.85</v>
      </c>
      <c r="Q7" s="39">
        <v>1474</v>
      </c>
      <c r="R7" s="39">
        <v>47381</v>
      </c>
      <c r="S7" s="39">
        <v>443.46</v>
      </c>
      <c r="T7" s="39">
        <v>106.84</v>
      </c>
      <c r="U7" s="39">
        <v>20642</v>
      </c>
      <c r="V7" s="39">
        <v>178.3</v>
      </c>
      <c r="W7" s="39">
        <v>115.77</v>
      </c>
      <c r="X7" s="39">
        <v>86.27</v>
      </c>
      <c r="Y7" s="39">
        <v>87.49</v>
      </c>
      <c r="Z7" s="39">
        <v>86.09</v>
      </c>
      <c r="AA7" s="39">
        <v>88.57</v>
      </c>
      <c r="AB7" s="39">
        <v>90.07</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352.48</v>
      </c>
      <c r="BF7" s="39">
        <v>350.56</v>
      </c>
      <c r="BG7" s="39">
        <v>359.07</v>
      </c>
      <c r="BH7" s="39">
        <v>361.41</v>
      </c>
      <c r="BI7" s="39">
        <v>391.42</v>
      </c>
      <c r="BJ7" s="39">
        <v>1246.73</v>
      </c>
      <c r="BK7" s="39">
        <v>1281.51</v>
      </c>
      <c r="BL7" s="39">
        <v>1068.53</v>
      </c>
      <c r="BM7" s="39">
        <v>995.48</v>
      </c>
      <c r="BN7" s="39">
        <v>982.31</v>
      </c>
      <c r="BO7" s="39">
        <v>1084.05</v>
      </c>
      <c r="BP7" s="39">
        <v>73.95</v>
      </c>
      <c r="BQ7" s="39">
        <v>76.069999999999993</v>
      </c>
      <c r="BR7" s="39">
        <v>75.66</v>
      </c>
      <c r="BS7" s="39">
        <v>78.33</v>
      </c>
      <c r="BT7" s="39">
        <v>79.77</v>
      </c>
      <c r="BU7" s="39">
        <v>54.33</v>
      </c>
      <c r="BV7" s="39">
        <v>55.02</v>
      </c>
      <c r="BW7" s="39">
        <v>59.33</v>
      </c>
      <c r="BX7" s="39">
        <v>55.46</v>
      </c>
      <c r="BY7" s="39">
        <v>53.77</v>
      </c>
      <c r="BZ7" s="39">
        <v>53.46</v>
      </c>
      <c r="CA7" s="39">
        <v>112.64</v>
      </c>
      <c r="CB7" s="39">
        <v>109.11</v>
      </c>
      <c r="CC7" s="39">
        <v>108.77</v>
      </c>
      <c r="CD7" s="39">
        <v>105.31</v>
      </c>
      <c r="CE7" s="39">
        <v>98.78</v>
      </c>
      <c r="CF7" s="39">
        <v>341.05</v>
      </c>
      <c r="CG7" s="39">
        <v>330.62</v>
      </c>
      <c r="CH7" s="39">
        <v>279.67</v>
      </c>
      <c r="CI7" s="39">
        <v>299.77999999999997</v>
      </c>
      <c r="CJ7" s="39">
        <v>305.38</v>
      </c>
      <c r="CK7" s="39">
        <v>300.47000000000003</v>
      </c>
      <c r="CL7" s="39">
        <v>74.489999999999995</v>
      </c>
      <c r="CM7" s="39">
        <v>73.290000000000006</v>
      </c>
      <c r="CN7" s="39">
        <v>75.08</v>
      </c>
      <c r="CO7" s="39">
        <v>74.33</v>
      </c>
      <c r="CP7" s="39">
        <v>74.489999999999995</v>
      </c>
      <c r="CQ7" s="39">
        <v>59.87</v>
      </c>
      <c r="CR7" s="39">
        <v>59.59</v>
      </c>
      <c r="CS7" s="39">
        <v>61.79</v>
      </c>
      <c r="CT7" s="39">
        <v>59.59</v>
      </c>
      <c r="CU7" s="39">
        <v>58.56</v>
      </c>
      <c r="CV7" s="39">
        <v>54.9</v>
      </c>
      <c r="CW7" s="39">
        <v>90.03</v>
      </c>
      <c r="CX7" s="39">
        <v>90.38</v>
      </c>
      <c r="CY7" s="39">
        <v>88.92</v>
      </c>
      <c r="CZ7" s="39">
        <v>88.46</v>
      </c>
      <c r="DA7" s="39">
        <v>90.03</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0.01</v>
      </c>
      <c r="EE7" s="39">
        <v>0.02</v>
      </c>
      <c r="EF7" s="39">
        <v>0.17</v>
      </c>
      <c r="EG7" s="39">
        <v>0.03</v>
      </c>
      <c r="EH7" s="39">
        <v>0.16</v>
      </c>
      <c r="EI7" s="39">
        <v>0.54</v>
      </c>
      <c r="EJ7" s="39">
        <v>0.43</v>
      </c>
      <c r="EK7" s="39">
        <v>0.56000000000000005</v>
      </c>
      <c r="EL7" s="39">
        <v>0.31</v>
      </c>
      <c r="EM7" s="39">
        <v>0.42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2021-02-16T00:50:30Z</cp:lastPrinted>
  <dcterms:created xsi:type="dcterms:W3CDTF">2020-12-04T02:19:28Z</dcterms:created>
  <dcterms:modified xsi:type="dcterms:W3CDTF">2021-02-16T00:51:58Z</dcterms:modified>
  <cp:category/>
</cp:coreProperties>
</file>