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takebe-t\Desktop\"/>
    </mc:Choice>
  </mc:AlternateContent>
  <xr:revisionPtr revIDLastSave="0" documentId="13_ncr:1_{70B62748-A52B-4629-8B30-B099D062B3D2}" xr6:coauthVersionLast="36" xr6:coauthVersionMax="36" xr10:uidLastSave="{00000000-0000-0000-0000-000000000000}"/>
  <workbookProtection workbookAlgorithmName="SHA-512" workbookHashValue="bNiZh/ZX9gl0yq6+iHnXgm/2y1bmoUxXNrXAft8NzZc98vSMErxnLmxeGiudo/hYooRpkXbSa8oBMCJayFCBmQ==" workbookSaltValue="KyvMVRPIpBQW8UUl7G7pIA=="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JW8" i="4" s="1"/>
  <c r="Y6" i="5"/>
  <c r="ID8" i="4" s="1"/>
  <c r="X6" i="5"/>
  <c r="W6" i="5"/>
  <c r="V6" i="5"/>
  <c r="AU12" i="4" s="1"/>
  <c r="U6" i="5"/>
  <c r="B12" i="4" s="1"/>
  <c r="T6" i="5"/>
  <c r="FZ10" i="4" s="1"/>
  <c r="S6" i="5"/>
  <c r="R6" i="5"/>
  <c r="CN10" i="4" s="1"/>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F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LP10" i="4"/>
  <c r="JW10" i="4"/>
  <c r="EG10" i="4"/>
  <c r="AU10" i="4"/>
  <c r="B10" i="4"/>
  <c r="LP8" i="4"/>
  <c r="FZ8" i="4"/>
  <c r="CN8" i="4"/>
  <c r="B8" i="4"/>
  <c r="MN54" i="4" l="1"/>
  <c r="MN32" i="4"/>
  <c r="MH78" i="4"/>
  <c r="IZ54" i="4"/>
  <c r="IZ32" i="4"/>
  <c r="HM78" i="4"/>
  <c r="FL54" i="4"/>
  <c r="FL32" i="4"/>
  <c r="CS78" i="4"/>
  <c r="BX54" i="4"/>
  <c r="BX32" i="4"/>
  <c r="C11" i="5"/>
  <c r="D11" i="5"/>
  <c r="E11" i="5"/>
  <c r="B11" i="5"/>
  <c r="KC78" i="4" l="1"/>
  <c r="HG54" i="4"/>
  <c r="HG32" i="4"/>
  <c r="KU54" i="4"/>
  <c r="FH78" i="4"/>
  <c r="DS54" i="4"/>
  <c r="DS32" i="4"/>
  <c r="AE54" i="4"/>
  <c r="KU32" i="4"/>
  <c r="AN78" i="4"/>
  <c r="AE32" i="4"/>
  <c r="KF54" i="4"/>
  <c r="KF32" i="4"/>
  <c r="DD32" i="4"/>
  <c r="U78" i="4"/>
  <c r="P32" i="4"/>
  <c r="JJ78" i="4"/>
  <c r="GR54" i="4"/>
  <c r="GR32" i="4"/>
  <c r="EO78" i="4"/>
  <c r="DD54" i="4"/>
  <c r="P54" i="4"/>
  <c r="BZ78" i="4"/>
  <c r="BI54" i="4"/>
  <c r="BI32" i="4"/>
  <c r="IK32" i="4"/>
  <c r="EW54" i="4"/>
  <c r="LY54" i="4"/>
  <c r="LY32" i="4"/>
  <c r="IK54" i="4"/>
  <c r="GT78" i="4"/>
  <c r="LO78" i="4"/>
  <c r="EW32" i="4"/>
  <c r="GA78" i="4"/>
  <c r="EH54" i="4"/>
  <c r="EH32" i="4"/>
  <c r="HV32" i="4"/>
  <c r="BG78" i="4"/>
  <c r="AT54" i="4"/>
  <c r="AT32" i="4"/>
  <c r="LJ32" i="4"/>
  <c r="LJ54" i="4"/>
  <c r="HV54" i="4"/>
  <c r="KV78" i="4"/>
</calcChain>
</file>

<file path=xl/sharedStrings.xml><?xml version="1.0" encoding="utf-8"?>
<sst xmlns="http://schemas.openxmlformats.org/spreadsheetml/2006/main" count="321" uniqueCount="206">
  <si>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</si>
  <si>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</si>
  <si>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</si>
  <si>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</si>
  <si>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</si>
  <si>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</si>
  <si>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</si>
  <si>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</si>
  <si>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</si>
  <si>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</si>
  <si>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</si>
  <si>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</si>
  <si>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</si>
  <si>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</si>
  <si>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</si>
  <si>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</si>
  <si>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</si>
  <si>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</si>
  <si>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</si>
  <si>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</si>
  <si>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</si>
  <si>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</si>
  <si>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</si>
  <si>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</si>
  <si>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</si>
  <si>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</si>
  <si>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</si>
  <si>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</si>
  <si>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</si>
  <si>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</si>
  <si>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</si>
  <si>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</si>
  <si>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</si>
  <si>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</si>
  <si>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</si>
  <si>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</si>
  <si>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</si>
  <si>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</si>
  <si>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</si>
  <si>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</si>
  <si>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</si>
  <si>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</si>
  <si>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</si>
  <si>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</si>
  <si>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</si>
  <si>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</si>
  <si>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</si>
  <si>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</si>
  <si>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</si>
  <si>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</si>
  <si>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</si>
  <si>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</si>
  <si>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</si>
  <si>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</si>
  <si>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</si>
  <si>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</si>
  <si>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</si>
  <si>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</si>
  <si>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</si>
  <si>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</si>
  <si>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</si>
  <si>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</si>
  <si>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</si>
  <si>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</si>
  <si>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</si>
  <si>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</si>
  <si>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</si>
  <si>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</si>
  <si>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</si>
  <si>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</si>
  <si>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</si>
  <si>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</si>
  <si>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</si>
  <si>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</si>
  <si>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</si>
  <si>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</si>
  <si>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</si>
  <si>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</si>
  <si>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</si>
  <si>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</si>
  <si>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</si>
  <si>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</si>
  <si>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</si>
  <si>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</si>
  <si>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</si>
  <si>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</si>
  <si>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</si>
  <si>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</si>
  <si>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</si>
  <si>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</si>
  <si>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</si>
  <si>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</si>
  <si>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</si>
  <si>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</si>
  <si>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</si>
  <si>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</si>
  <si>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</si>
  <si>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</si>
  <si>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</si>
  <si>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</si>
  <si>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</si>
  <si>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</si>
  <si>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</si>
  <si>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</si>
  <si>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</si>
  <si>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</si>
  <si>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</si>
  <si>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</si>
  <si>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</si>
  <si>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</si>
  <si>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</si>
  <si>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</si>
  <si>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</si>
  <si>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</si>
  <si>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</si>
  <si>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</si>
  <si>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</si>
  <si>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</si>
  <si>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</si>
  <si>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</si>
  <si>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</si>
  <si>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</si>
  <si>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</si>
  <si>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</si>
  <si>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</si>
  <si>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</si>
  <si>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</si>
  <si>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</si>
  <si>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</si>
  <si>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</si>
  <si>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</si>
  <si>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</si>
  <si>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</si>
  <si>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</si>
  <si>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</si>
  <si>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</si>
  <si>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</si>
  <si>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</si>
  <si>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</si>
  <si>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</si>
  <si>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</si>
  <si>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</si>
  <si>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</si>
  <si>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</si>
  <si>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</si>
  <si>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</si>
  <si>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</si>
  <si>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</si>
  <si>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</si>
  <si>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</si>
  <si>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</si>
  <si>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</si>
  <si>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</si>
  <si>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</si>
  <si>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</si>
  <si>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</si>
  <si>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</si>
  <si>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</si>
  <si>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</si>
  <si>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</si>
  <si>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</si>
  <si>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</si>
  <si>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</si>
  <si>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</si>
  <si>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</si>
  <si>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</si>
  <si>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当該値(N-1)</t>
    <phoneticPr fontId="5"/>
  </si>
  <si>
    <t>当該値(N)</t>
    <phoneticPr fontId="5"/>
  </si>
  <si>
    <t>当該値(N-4)</t>
    <phoneticPr fontId="5"/>
  </si>
  <si>
    <t>当該値(N-3)</t>
    <phoneticPr fontId="5"/>
  </si>
  <si>
    <t>当該値(N-2)</t>
    <phoneticPr fontId="5"/>
  </si>
  <si>
    <t>当該値(N)</t>
    <phoneticPr fontId="5"/>
  </si>
  <si>
    <t>当該値(N-2)</t>
    <phoneticPr fontId="5"/>
  </si>
  <si>
    <t>当該値(N-1)</t>
    <phoneticPr fontId="5"/>
  </si>
  <si>
    <t>当該値(N-3)</t>
    <phoneticPr fontId="5"/>
  </si>
  <si>
    <t>当該値(N)</t>
    <phoneticPr fontId="5"/>
  </si>
  <si>
    <t>当該値(N-4)</t>
    <phoneticPr fontId="5"/>
  </si>
  <si>
    <t>当該値(N)</t>
    <phoneticPr fontId="5"/>
  </si>
  <si>
    <t>当該値(N-3)</t>
    <phoneticPr fontId="5"/>
  </si>
  <si>
    <t>全国平均</t>
    <rPh sb="0" eb="2">
      <t>ゼンコク</t>
    </rPh>
    <rPh sb="2" eb="4">
      <t>ヘイキン</t>
    </rPh>
    <phoneticPr fontId="5"/>
  </si>
  <si>
    <t>当該値(N-4)</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</si>
  <si>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</si>
  <si>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</si>
  <si>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</si>
  <si>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</si>
  <si>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群馬県</t>
  </si>
  <si>
    <t>富岡地域医療企業団</t>
  </si>
  <si>
    <t>七日市病院</t>
  </si>
  <si>
    <t>条例全部</t>
  </si>
  <si>
    <t>病院事業</t>
  </si>
  <si>
    <t>一般病院</t>
  </si>
  <si>
    <t>100床以上～200床未満</t>
  </si>
  <si>
    <t>その他</t>
  </si>
  <si>
    <t>直営</t>
  </si>
  <si>
    <t>訓</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</si>
  <si>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</si>
  <si>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</si>
  <si>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</si>
  <si>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</si>
  <si>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</si>
  <si>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</si>
  <si>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</si>
  <si>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富岡構想区域で不足している回復期機能の病床を補う役割を担っている。
・回復期機能病床でのリハビリテーション継続。
・サブアキュートを中心とした患者の受入を行い在宅復帰の充実を図り、訪問診療、訪問看護を含めた病院としてできる、地域包括ケアシステムの実施。
・急性期病院、地域の診療所及び施設との連携強化に努める。</t>
    <rPh sb="0" eb="2">
      <t>トミオカ</t>
    </rPh>
    <rPh sb="2" eb="4">
      <t>コウソウ</t>
    </rPh>
    <rPh sb="4" eb="6">
      <t>クイキ</t>
    </rPh>
    <rPh sb="7" eb="9">
      <t>フソク</t>
    </rPh>
    <rPh sb="13" eb="16">
      <t>カイフクキ</t>
    </rPh>
    <rPh sb="16" eb="18">
      <t>キノウ</t>
    </rPh>
    <rPh sb="19" eb="21">
      <t>ビョウショウ</t>
    </rPh>
    <rPh sb="22" eb="23">
      <t>オギナ</t>
    </rPh>
    <rPh sb="24" eb="26">
      <t>ヤクワリ</t>
    </rPh>
    <rPh sb="27" eb="28">
      <t>ニナ</t>
    </rPh>
    <rPh sb="35" eb="38">
      <t>カイフクキ</t>
    </rPh>
    <rPh sb="38" eb="40">
      <t>キノウ</t>
    </rPh>
    <rPh sb="40" eb="42">
      <t>ビョウショウ</t>
    </rPh>
    <rPh sb="53" eb="55">
      <t>ケイゾク</t>
    </rPh>
    <rPh sb="66" eb="68">
      <t>チュウシン</t>
    </rPh>
    <rPh sb="71" eb="73">
      <t>カンジャ</t>
    </rPh>
    <rPh sb="74" eb="76">
      <t>ウケイレ</t>
    </rPh>
    <rPh sb="77" eb="78">
      <t>オコナ</t>
    </rPh>
    <rPh sb="79" eb="83">
      <t>ザイタクフッキ</t>
    </rPh>
    <rPh sb="84" eb="86">
      <t>ジュウジツ</t>
    </rPh>
    <rPh sb="87" eb="88">
      <t>ハカ</t>
    </rPh>
    <rPh sb="90" eb="94">
      <t>ホウモンシンリョウ</t>
    </rPh>
    <rPh sb="95" eb="99">
      <t>ホウモンカンゴ</t>
    </rPh>
    <rPh sb="100" eb="101">
      <t>フク</t>
    </rPh>
    <rPh sb="103" eb="105">
      <t>ビョウイン</t>
    </rPh>
    <rPh sb="112" eb="114">
      <t>チイキ</t>
    </rPh>
    <rPh sb="114" eb="116">
      <t>ホウカツ</t>
    </rPh>
    <rPh sb="123" eb="125">
      <t>ジッシ</t>
    </rPh>
    <rPh sb="128" eb="133">
      <t>キュウセイキビョウイン</t>
    </rPh>
    <rPh sb="134" eb="136">
      <t>チイキ</t>
    </rPh>
    <rPh sb="137" eb="140">
      <t>シンリョウジョ</t>
    </rPh>
    <rPh sb="140" eb="141">
      <t>オヨ</t>
    </rPh>
    <rPh sb="142" eb="144">
      <t>シセツ</t>
    </rPh>
    <rPh sb="146" eb="148">
      <t>レンケイ</t>
    </rPh>
    <rPh sb="148" eb="150">
      <t>キョウカ</t>
    </rPh>
    <rPh sb="151" eb="152">
      <t>ツト</t>
    </rPh>
    <phoneticPr fontId="5"/>
  </si>
  <si>
    <t>①「経常収支比率」②「医業収支比率」は100%を上回っており、健全な水準にある。
③「累積欠損金比率」は発生していない。
④「病床利用率」は前年度から回復期機能の病院として平均在院日数の短縮化を図り、当年度も同様な水準となっている。
⑤「入院患者1人1日当たり収益」は内科とリハビリ主体の回復期病院のため、平均値を下回っている。
⑥「外来患者1人1日当たり収益」の平成30年度は在宅医療支援事業を附帯事業として外来収益に計上したが、同事業の患者数を計上しなかったため、一時的に高くなったものであり、実際には平成30年度と同水準にある。
⑦「職員給与費対医業収益比率」は平均値を上回っているが、当院は人員により収益確保がなされていると考える。
⑧「材料費対医業収益比率」は院外処方せん率99%と診療材料等の購入が少ないことで、費用構成バランスがとれている。</t>
    <rPh sb="2" eb="4">
      <t>ケイジョウ</t>
    </rPh>
    <rPh sb="4" eb="6">
      <t>シュウシ</t>
    </rPh>
    <rPh sb="6" eb="8">
      <t>ヒリツ</t>
    </rPh>
    <rPh sb="11" eb="13">
      <t>イギョウ</t>
    </rPh>
    <rPh sb="13" eb="15">
      <t>シュウシ</t>
    </rPh>
    <rPh sb="15" eb="17">
      <t>ヒリツ</t>
    </rPh>
    <rPh sb="24" eb="26">
      <t>ウワマワ</t>
    </rPh>
    <rPh sb="31" eb="33">
      <t>ケンゼン</t>
    </rPh>
    <rPh sb="34" eb="36">
      <t>スイジュン</t>
    </rPh>
    <rPh sb="43" eb="45">
      <t>ルイセキ</t>
    </rPh>
    <rPh sb="45" eb="48">
      <t>ケッソンキン</t>
    </rPh>
    <rPh sb="48" eb="50">
      <t>ヒリツ</t>
    </rPh>
    <rPh sb="52" eb="54">
      <t>ハッセイ</t>
    </rPh>
    <rPh sb="63" eb="65">
      <t>ビョウショウ</t>
    </rPh>
    <rPh sb="65" eb="68">
      <t>リヨウリツ</t>
    </rPh>
    <rPh sb="70" eb="73">
      <t>ゼンネンド</t>
    </rPh>
    <rPh sb="75" eb="77">
      <t>カイフク</t>
    </rPh>
    <rPh sb="77" eb="78">
      <t>キ</t>
    </rPh>
    <rPh sb="78" eb="80">
      <t>キノウ</t>
    </rPh>
    <rPh sb="81" eb="83">
      <t>ビョウイン</t>
    </rPh>
    <rPh sb="86" eb="88">
      <t>ヘイキン</t>
    </rPh>
    <rPh sb="88" eb="90">
      <t>ザイイン</t>
    </rPh>
    <rPh sb="90" eb="92">
      <t>ニッスウ</t>
    </rPh>
    <rPh sb="93" eb="96">
      <t>タンシュクカ</t>
    </rPh>
    <rPh sb="97" eb="98">
      <t>ハカ</t>
    </rPh>
    <rPh sb="100" eb="103">
      <t>トウネンド</t>
    </rPh>
    <rPh sb="104" eb="106">
      <t>ドウヨウ</t>
    </rPh>
    <rPh sb="107" eb="109">
      <t>スイジュン</t>
    </rPh>
    <rPh sb="119" eb="121">
      <t>ニュウイン</t>
    </rPh>
    <rPh sb="121" eb="123">
      <t>カンジャ</t>
    </rPh>
    <rPh sb="124" eb="125">
      <t>ニン</t>
    </rPh>
    <rPh sb="126" eb="127">
      <t>ニチ</t>
    </rPh>
    <rPh sb="127" eb="128">
      <t>ア</t>
    </rPh>
    <rPh sb="130" eb="132">
      <t>シュウエキ</t>
    </rPh>
    <rPh sb="134" eb="136">
      <t>ナイカ</t>
    </rPh>
    <rPh sb="141" eb="143">
      <t>シュタイ</t>
    </rPh>
    <rPh sb="144" eb="147">
      <t>カイフクキ</t>
    </rPh>
    <rPh sb="147" eb="149">
      <t>ビョウイン</t>
    </rPh>
    <rPh sb="153" eb="156">
      <t>ヘイキンチ</t>
    </rPh>
    <rPh sb="157" eb="159">
      <t>シタマワ</t>
    </rPh>
    <rPh sb="182" eb="184">
      <t>ヘイセイ</t>
    </rPh>
    <rPh sb="186" eb="188">
      <t>ネンド</t>
    </rPh>
    <rPh sb="189" eb="191">
      <t>ザイタク</t>
    </rPh>
    <rPh sb="191" eb="193">
      <t>イリョウ</t>
    </rPh>
    <rPh sb="193" eb="195">
      <t>シエン</t>
    </rPh>
    <rPh sb="195" eb="197">
      <t>ジギョウ</t>
    </rPh>
    <rPh sb="198" eb="200">
      <t>フタイ</t>
    </rPh>
    <rPh sb="200" eb="202">
      <t>ジギョウ</t>
    </rPh>
    <rPh sb="205" eb="207">
      <t>ガイライ</t>
    </rPh>
    <rPh sb="207" eb="209">
      <t>シュウエキ</t>
    </rPh>
    <rPh sb="210" eb="212">
      <t>ケイジョウ</t>
    </rPh>
    <rPh sb="216" eb="219">
      <t>ドウジギョウ</t>
    </rPh>
    <rPh sb="220" eb="223">
      <t>カンジャスウ</t>
    </rPh>
    <rPh sb="224" eb="226">
      <t>ケイジョウ</t>
    </rPh>
    <rPh sb="234" eb="237">
      <t>イチジテキ</t>
    </rPh>
    <rPh sb="238" eb="239">
      <t>タカ</t>
    </rPh>
    <rPh sb="249" eb="251">
      <t>ジッサイ</t>
    </rPh>
    <rPh sb="253" eb="255">
      <t>ヘイセイ</t>
    </rPh>
    <rPh sb="257" eb="258">
      <t>ネン</t>
    </rPh>
    <rPh sb="258" eb="259">
      <t>ド</t>
    </rPh>
    <rPh sb="260" eb="263">
      <t>ドウスイジュン</t>
    </rPh>
    <rPh sb="270" eb="272">
      <t>ショクイン</t>
    </rPh>
    <rPh sb="272" eb="275">
      <t>キュウヨヒ</t>
    </rPh>
    <rPh sb="275" eb="276">
      <t>タイ</t>
    </rPh>
    <rPh sb="276" eb="278">
      <t>イギョウ</t>
    </rPh>
    <rPh sb="278" eb="280">
      <t>シュウエキ</t>
    </rPh>
    <rPh sb="280" eb="282">
      <t>ヒリツ</t>
    </rPh>
    <rPh sb="284" eb="287">
      <t>ヘイキンチ</t>
    </rPh>
    <rPh sb="288" eb="290">
      <t>ウワマワ</t>
    </rPh>
    <rPh sb="296" eb="298">
      <t>トウイン</t>
    </rPh>
    <rPh sb="299" eb="301">
      <t>ジンイン</t>
    </rPh>
    <rPh sb="304" eb="306">
      <t>シュウエキ</t>
    </rPh>
    <rPh sb="306" eb="308">
      <t>カクホ</t>
    </rPh>
    <rPh sb="316" eb="317">
      <t>カンガ</t>
    </rPh>
    <rPh sb="323" eb="326">
      <t>ザイリョウヒ</t>
    </rPh>
    <rPh sb="326" eb="327">
      <t>タイ</t>
    </rPh>
    <rPh sb="327" eb="329">
      <t>イギョウ</t>
    </rPh>
    <rPh sb="329" eb="331">
      <t>シュウエキ</t>
    </rPh>
    <rPh sb="331" eb="333">
      <t>ヒリツ</t>
    </rPh>
    <rPh sb="335" eb="339">
      <t>インガイショホウ</t>
    </rPh>
    <rPh sb="341" eb="342">
      <t>リツ</t>
    </rPh>
    <rPh sb="346" eb="348">
      <t>シンリョウ</t>
    </rPh>
    <rPh sb="348" eb="350">
      <t>ザイリョウ</t>
    </rPh>
    <rPh sb="350" eb="351">
      <t>トウ</t>
    </rPh>
    <rPh sb="352" eb="354">
      <t>コウニュウ</t>
    </rPh>
    <rPh sb="355" eb="356">
      <t>スク</t>
    </rPh>
    <rPh sb="362" eb="364">
      <t>ヒヨウ</t>
    </rPh>
    <rPh sb="364" eb="366">
      <t>コウセイ</t>
    </rPh>
    <phoneticPr fontId="5"/>
  </si>
  <si>
    <t>有形固定資産減価償却率が平均値を下回っているのは、増改築工事が開院後2回行われ、2回目は平成26年度完成のため、帳簿価格が増加していることが原因となっている。しかし、病院本館（H4年建設）の老朽化は進んでいる。
器械備品減価償却率が平均値を上回っているのは、ベッド等高額機器の使用年数をなるべく長くしているのと、高額機器の買換えも少ないためと考える。全体的には老朽化が進んでいるため、計画的な投資が必要と考える。</t>
    <rPh sb="0" eb="2">
      <t>ユウケイ</t>
    </rPh>
    <rPh sb="2" eb="4">
      <t>コテイ</t>
    </rPh>
    <rPh sb="4" eb="6">
      <t>シサン</t>
    </rPh>
    <rPh sb="6" eb="8">
      <t>ゲンカ</t>
    </rPh>
    <rPh sb="8" eb="10">
      <t>ショウキャク</t>
    </rPh>
    <rPh sb="10" eb="11">
      <t>リツ</t>
    </rPh>
    <rPh sb="12" eb="15">
      <t>ヘイキンチ</t>
    </rPh>
    <rPh sb="16" eb="18">
      <t>シタマワ</t>
    </rPh>
    <rPh sb="25" eb="28">
      <t>ゾウカイチク</t>
    </rPh>
    <rPh sb="28" eb="30">
      <t>コウジ</t>
    </rPh>
    <rPh sb="31" eb="33">
      <t>カイイン</t>
    </rPh>
    <rPh sb="33" eb="34">
      <t>ゴ</t>
    </rPh>
    <rPh sb="35" eb="36">
      <t>カイ</t>
    </rPh>
    <rPh sb="36" eb="37">
      <t>オコナ</t>
    </rPh>
    <rPh sb="41" eb="43">
      <t>カイメ</t>
    </rPh>
    <rPh sb="44" eb="46">
      <t>ヘイセイ</t>
    </rPh>
    <rPh sb="48" eb="50">
      <t>ネンド</t>
    </rPh>
    <rPh sb="50" eb="52">
      <t>カンセイ</t>
    </rPh>
    <rPh sb="56" eb="58">
      <t>チョウボ</t>
    </rPh>
    <rPh sb="58" eb="60">
      <t>カカク</t>
    </rPh>
    <rPh sb="61" eb="63">
      <t>ゾウカ</t>
    </rPh>
    <rPh sb="70" eb="72">
      <t>ゲンイン</t>
    </rPh>
    <rPh sb="106" eb="108">
      <t>キカイ</t>
    </rPh>
    <rPh sb="108" eb="110">
      <t>ビヒン</t>
    </rPh>
    <rPh sb="110" eb="112">
      <t>ゲンカ</t>
    </rPh>
    <rPh sb="112" eb="114">
      <t>ショウキャク</t>
    </rPh>
    <rPh sb="114" eb="115">
      <t>リツ</t>
    </rPh>
    <rPh sb="116" eb="119">
      <t>ヘイキンチ</t>
    </rPh>
    <rPh sb="120" eb="122">
      <t>ウワマワ</t>
    </rPh>
    <rPh sb="156" eb="158">
      <t>コウガク</t>
    </rPh>
    <rPh sb="158" eb="160">
      <t>キキ</t>
    </rPh>
    <rPh sb="161" eb="162">
      <t>カ</t>
    </rPh>
    <rPh sb="162" eb="163">
      <t>カ</t>
    </rPh>
    <rPh sb="165" eb="166">
      <t>スク</t>
    </rPh>
    <rPh sb="171" eb="172">
      <t>カンガ</t>
    </rPh>
    <rPh sb="175" eb="178">
      <t>ゼンタイテキ</t>
    </rPh>
    <rPh sb="180" eb="183">
      <t>ロウキュウカ</t>
    </rPh>
    <rPh sb="184" eb="185">
      <t>スス</t>
    </rPh>
    <rPh sb="192" eb="195">
      <t>ケイカクテキ</t>
    </rPh>
    <rPh sb="196" eb="198">
      <t>トウシ</t>
    </rPh>
    <rPh sb="199" eb="201">
      <t>ヒツヨウ</t>
    </rPh>
    <rPh sb="202" eb="203">
      <t>カンガ</t>
    </rPh>
    <phoneticPr fontId="5"/>
  </si>
  <si>
    <t>令和元年度は、医療の質の向上とともに在院日数の短縮化を図り、施設基準においてリハビリの回復実績指数の基準が最も高い回復期リハビリ病棟入院料Ⅰを算定することができたため、経常収支比率100%以上を継続することができた。
今後も回復期機能を継続し、在宅での訪問診療、訪問看護を充実させ地域のニーズに応えていきたい。また、富岡総合病院と一体として運営していくなかで、病院機能、ベッドコントロールなど連携を強化していく。</t>
    <rPh sb="0" eb="2">
      <t>レイワ</t>
    </rPh>
    <rPh sb="2" eb="3">
      <t>ガン</t>
    </rPh>
    <rPh sb="3" eb="5">
      <t>ネンド</t>
    </rPh>
    <rPh sb="7" eb="9">
      <t>イリョウ</t>
    </rPh>
    <rPh sb="10" eb="11">
      <t>シツ</t>
    </rPh>
    <rPh sb="12" eb="14">
      <t>コウジョウ</t>
    </rPh>
    <rPh sb="18" eb="20">
      <t>ザイイン</t>
    </rPh>
    <rPh sb="20" eb="22">
      <t>ニッスウ</t>
    </rPh>
    <rPh sb="23" eb="26">
      <t>タンシュクカ</t>
    </rPh>
    <rPh sb="27" eb="28">
      <t>ハカ</t>
    </rPh>
    <rPh sb="30" eb="32">
      <t>シセツ</t>
    </rPh>
    <rPh sb="32" eb="34">
      <t>キジュン</t>
    </rPh>
    <rPh sb="43" eb="45">
      <t>カイフク</t>
    </rPh>
    <rPh sb="45" eb="47">
      <t>ジッセキ</t>
    </rPh>
    <rPh sb="47" eb="49">
      <t>シスウ</t>
    </rPh>
    <rPh sb="50" eb="52">
      <t>キジュン</t>
    </rPh>
    <rPh sb="53" eb="54">
      <t>モット</t>
    </rPh>
    <rPh sb="55" eb="56">
      <t>タカ</t>
    </rPh>
    <rPh sb="57" eb="59">
      <t>カイフク</t>
    </rPh>
    <rPh sb="59" eb="60">
      <t>キ</t>
    </rPh>
    <rPh sb="64" eb="66">
      <t>ビョウトウ</t>
    </rPh>
    <rPh sb="66" eb="69">
      <t>ニュウインリョウ</t>
    </rPh>
    <rPh sb="71" eb="73">
      <t>サンテイ</t>
    </rPh>
    <rPh sb="84" eb="86">
      <t>ケイジョウ</t>
    </rPh>
    <rPh sb="86" eb="88">
      <t>シュウシ</t>
    </rPh>
    <rPh sb="88" eb="90">
      <t>ヒリツ</t>
    </rPh>
    <rPh sb="94" eb="96">
      <t>イジョウ</t>
    </rPh>
    <rPh sb="97" eb="99">
      <t>ケイゾク</t>
    </rPh>
    <rPh sb="109" eb="111">
      <t>コンゴ</t>
    </rPh>
    <rPh sb="112" eb="115">
      <t>カイフクキ</t>
    </rPh>
    <rPh sb="115" eb="117">
      <t>キノウ</t>
    </rPh>
    <rPh sb="118" eb="120">
      <t>ケイゾク</t>
    </rPh>
    <rPh sb="122" eb="124">
      <t>ザイタク</t>
    </rPh>
    <rPh sb="126" eb="130">
      <t>ホウモンシンリョウ</t>
    </rPh>
    <rPh sb="131" eb="135">
      <t>ホウモンカンゴ</t>
    </rPh>
    <rPh sb="136" eb="138">
      <t>ジュウジツ</t>
    </rPh>
    <rPh sb="140" eb="142">
      <t>チイキ</t>
    </rPh>
    <rPh sb="147" eb="148">
      <t>コタ</t>
    </rPh>
    <rPh sb="158" eb="160">
      <t>トミオカ</t>
    </rPh>
    <rPh sb="160" eb="162">
      <t>ソウゴウ</t>
    </rPh>
    <rPh sb="162" eb="164">
      <t>ビョウイン</t>
    </rPh>
    <rPh sb="165" eb="167">
      <t>イッタイ</t>
    </rPh>
    <rPh sb="170" eb="172">
      <t>ウンエイ</t>
    </rPh>
    <rPh sb="180" eb="182">
      <t>ビョウイン</t>
    </rPh>
    <rPh sb="182" eb="184">
      <t>キノウ</t>
    </rPh>
    <rPh sb="196" eb="198">
      <t>レンケイ</t>
    </rPh>
    <rPh sb="199" eb="201">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</si>
</sst>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90.6</c:v>
                </c:pt>
                <c:pt idx="1">
                  <c:v>87.4</c:v>
                </c:pt>
                <c:pt idx="2">
                  <c:v>88.6</c:v>
                </c:pt>
                <c:pt idx="3">
                  <c:v>78.7</c:v>
                </c:pt>
                <c:pt idx="4">
                  <c:v>79.900000000000006</c:v>
                </c:pt>
              </c:numCache>
            </c:numRef>
          </c:val>
          <c:extLst>
            <c:ext xmlns:c16="http://schemas.microsoft.com/office/drawing/2014/chart" uri="{C3380CC4-5D6E-409C-BE32-E72D297353CC}">
              <c16:uniqueId val="{00000000-F898-489E-A5DB-2A41F2200B4D}"/>
            </c:ext>
          </c:extLst>
        </c:ser>
        <c:dLbls>
          <c:showLegendKey val="0"/>
          <c:showVal val="0"/>
          <c:showCatName val="0"/>
          <c:showSerName val="0"/>
          <c:showPercent val="0"/>
          <c:showBubbleSize val="0"/>
        </c:dLbls>
        <c:gapWidth val="150"/>
        <c:axId val="37523840"/>
        <c:axId val="3752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F898-489E-A5DB-2A41F2200B4D}"/>
            </c:ext>
          </c:extLst>
        </c:ser>
        <c:dLbls>
          <c:showLegendKey val="0"/>
          <c:showVal val="0"/>
          <c:showCatName val="0"/>
          <c:showSerName val="0"/>
          <c:showPercent val="0"/>
          <c:showBubbleSize val="0"/>
        </c:dLbls>
        <c:marker val="1"/>
        <c:smooth val="0"/>
        <c:axId val="37523840"/>
        <c:axId val="37525376"/>
      </c:lineChart>
      <c:catAx>
        <c:axId val="37523840"/>
        <c:scaling>
          <c:orientation val="minMax"/>
        </c:scaling>
        <c:delete val="1"/>
        <c:axPos val="b"/>
        <c:numFmt formatCode="General" sourceLinked="1"/>
        <c:majorTickMark val="none"/>
        <c:minorTickMark val="none"/>
        <c:tickLblPos val="none"/>
        <c:crossAx val="37525376"/>
        <c:crosses val="autoZero"/>
        <c:auto val="1"/>
        <c:lblAlgn val="ctr"/>
        <c:lblOffset val="100"/>
        <c:noMultiLvlLbl val="1"/>
      </c:catAx>
      <c:valAx>
        <c:axId val="3752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2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7943</c:v>
                </c:pt>
                <c:pt idx="1">
                  <c:v>8196</c:v>
                </c:pt>
                <c:pt idx="2">
                  <c:v>8028</c:v>
                </c:pt>
                <c:pt idx="3">
                  <c:v>12997</c:v>
                </c:pt>
                <c:pt idx="4">
                  <c:v>8284</c:v>
                </c:pt>
              </c:numCache>
            </c:numRef>
          </c:val>
          <c:extLst>
            <c:ext xmlns:c16="http://schemas.microsoft.com/office/drawing/2014/chart" uri="{C3380CC4-5D6E-409C-BE32-E72D297353CC}">
              <c16:uniqueId val="{00000000-9A44-432B-87A8-B903940A221B}"/>
            </c:ext>
          </c:extLst>
        </c:ser>
        <c:dLbls>
          <c:showLegendKey val="0"/>
          <c:showVal val="0"/>
          <c:showCatName val="0"/>
          <c:showSerName val="0"/>
          <c:showPercent val="0"/>
          <c:showBubbleSize val="0"/>
        </c:dLbls>
        <c:gapWidth val="150"/>
        <c:axId val="50593792"/>
        <c:axId val="505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9A44-432B-87A8-B903940A221B}"/>
            </c:ext>
          </c:extLst>
        </c:ser>
        <c:dLbls>
          <c:showLegendKey val="0"/>
          <c:showVal val="0"/>
          <c:showCatName val="0"/>
          <c:showSerName val="0"/>
          <c:showPercent val="0"/>
          <c:showBubbleSize val="0"/>
        </c:dLbls>
        <c:marker val="1"/>
        <c:smooth val="0"/>
        <c:axId val="50593792"/>
        <c:axId val="50595712"/>
      </c:lineChart>
      <c:catAx>
        <c:axId val="50593792"/>
        <c:scaling>
          <c:orientation val="minMax"/>
        </c:scaling>
        <c:delete val="1"/>
        <c:axPos val="b"/>
        <c:numFmt formatCode="General" sourceLinked="1"/>
        <c:majorTickMark val="none"/>
        <c:minorTickMark val="none"/>
        <c:tickLblPos val="none"/>
        <c:crossAx val="50595712"/>
        <c:crosses val="autoZero"/>
        <c:auto val="1"/>
        <c:lblAlgn val="ctr"/>
        <c:lblOffset val="100"/>
        <c:noMultiLvlLbl val="1"/>
      </c:catAx>
      <c:valAx>
        <c:axId val="50595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59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27986</c:v>
                </c:pt>
                <c:pt idx="1">
                  <c:v>29051</c:v>
                </c:pt>
                <c:pt idx="2">
                  <c:v>29424</c:v>
                </c:pt>
                <c:pt idx="3">
                  <c:v>30767</c:v>
                </c:pt>
                <c:pt idx="4">
                  <c:v>31473</c:v>
                </c:pt>
              </c:numCache>
            </c:numRef>
          </c:val>
          <c:extLst>
            <c:ext xmlns:c16="http://schemas.microsoft.com/office/drawing/2014/chart" uri="{C3380CC4-5D6E-409C-BE32-E72D297353CC}">
              <c16:uniqueId val="{00000000-9A8C-441A-BBE9-9B4AE9C561CD}"/>
            </c:ext>
          </c:extLst>
        </c:ser>
        <c:dLbls>
          <c:showLegendKey val="0"/>
          <c:showVal val="0"/>
          <c:showCatName val="0"/>
          <c:showSerName val="0"/>
          <c:showPercent val="0"/>
          <c:showBubbleSize val="0"/>
        </c:dLbls>
        <c:gapWidth val="150"/>
        <c:axId val="50634112"/>
        <c:axId val="5064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9A8C-441A-BBE9-9B4AE9C561CD}"/>
            </c:ext>
          </c:extLst>
        </c:ser>
        <c:dLbls>
          <c:showLegendKey val="0"/>
          <c:showVal val="0"/>
          <c:showCatName val="0"/>
          <c:showSerName val="0"/>
          <c:showPercent val="0"/>
          <c:showBubbleSize val="0"/>
        </c:dLbls>
        <c:marker val="1"/>
        <c:smooth val="0"/>
        <c:axId val="50634112"/>
        <c:axId val="50648576"/>
      </c:lineChart>
      <c:catAx>
        <c:axId val="50634112"/>
        <c:scaling>
          <c:orientation val="minMax"/>
        </c:scaling>
        <c:delete val="1"/>
        <c:axPos val="b"/>
        <c:numFmt formatCode="General" sourceLinked="1"/>
        <c:majorTickMark val="none"/>
        <c:minorTickMark val="none"/>
        <c:tickLblPos val="none"/>
        <c:crossAx val="50648576"/>
        <c:crosses val="autoZero"/>
        <c:auto val="1"/>
        <c:lblAlgn val="ctr"/>
        <c:lblOffset val="100"/>
        <c:noMultiLvlLbl val="1"/>
      </c:catAx>
      <c:valAx>
        <c:axId val="50648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63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536-45FB-AADD-3CF2579E0574}"/>
            </c:ext>
          </c:extLst>
        </c:ser>
        <c:dLbls>
          <c:showLegendKey val="0"/>
          <c:showVal val="0"/>
          <c:showCatName val="0"/>
          <c:showSerName val="0"/>
          <c:showPercent val="0"/>
          <c:showBubbleSize val="0"/>
        </c:dLbls>
        <c:gapWidth val="150"/>
        <c:axId val="49036672"/>
        <c:axId val="490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6536-45FB-AADD-3CF2579E0574}"/>
            </c:ext>
          </c:extLst>
        </c:ser>
        <c:dLbls>
          <c:showLegendKey val="0"/>
          <c:showVal val="0"/>
          <c:showCatName val="0"/>
          <c:showSerName val="0"/>
          <c:showPercent val="0"/>
          <c:showBubbleSize val="0"/>
        </c:dLbls>
        <c:marker val="1"/>
        <c:smooth val="0"/>
        <c:axId val="49036672"/>
        <c:axId val="49047040"/>
      </c:lineChart>
      <c:catAx>
        <c:axId val="49036672"/>
        <c:scaling>
          <c:orientation val="minMax"/>
        </c:scaling>
        <c:delete val="1"/>
        <c:axPos val="b"/>
        <c:numFmt formatCode="General" sourceLinked="1"/>
        <c:majorTickMark val="none"/>
        <c:minorTickMark val="none"/>
        <c:tickLblPos val="none"/>
        <c:crossAx val="49047040"/>
        <c:crosses val="autoZero"/>
        <c:auto val="1"/>
        <c:lblAlgn val="ctr"/>
        <c:lblOffset val="100"/>
        <c:noMultiLvlLbl val="1"/>
      </c:catAx>
      <c:valAx>
        <c:axId val="4904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03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102.8</c:v>
                </c:pt>
                <c:pt idx="1">
                  <c:v>102</c:v>
                </c:pt>
                <c:pt idx="2">
                  <c:v>107.5</c:v>
                </c:pt>
                <c:pt idx="3">
                  <c:v>103.2</c:v>
                </c:pt>
                <c:pt idx="4">
                  <c:v>107.1</c:v>
                </c:pt>
              </c:numCache>
            </c:numRef>
          </c:val>
          <c:extLst>
            <c:ext xmlns:c16="http://schemas.microsoft.com/office/drawing/2014/chart" uri="{C3380CC4-5D6E-409C-BE32-E72D297353CC}">
              <c16:uniqueId val="{00000000-DFBA-4E25-A56B-F91B81250D7F}"/>
            </c:ext>
          </c:extLst>
        </c:ser>
        <c:dLbls>
          <c:showLegendKey val="0"/>
          <c:showVal val="0"/>
          <c:showCatName val="0"/>
          <c:showSerName val="0"/>
          <c:showPercent val="0"/>
          <c:showBubbleSize val="0"/>
        </c:dLbls>
        <c:gapWidth val="150"/>
        <c:axId val="50535424"/>
        <c:axId val="5053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DFBA-4E25-A56B-F91B81250D7F}"/>
            </c:ext>
          </c:extLst>
        </c:ser>
        <c:dLbls>
          <c:showLegendKey val="0"/>
          <c:showVal val="0"/>
          <c:showCatName val="0"/>
          <c:showSerName val="0"/>
          <c:showPercent val="0"/>
          <c:showBubbleSize val="0"/>
        </c:dLbls>
        <c:marker val="1"/>
        <c:smooth val="0"/>
        <c:axId val="50535424"/>
        <c:axId val="50537600"/>
      </c:lineChart>
      <c:catAx>
        <c:axId val="50535424"/>
        <c:scaling>
          <c:orientation val="minMax"/>
        </c:scaling>
        <c:delete val="1"/>
        <c:axPos val="b"/>
        <c:numFmt formatCode="General" sourceLinked="1"/>
        <c:majorTickMark val="none"/>
        <c:minorTickMark val="none"/>
        <c:tickLblPos val="none"/>
        <c:crossAx val="50537600"/>
        <c:crosses val="autoZero"/>
        <c:auto val="1"/>
        <c:lblAlgn val="ctr"/>
        <c:lblOffset val="100"/>
        <c:noMultiLvlLbl val="1"/>
      </c:catAx>
      <c:valAx>
        <c:axId val="50537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53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c:v>
                </c:pt>
                <c:pt idx="1">
                  <c:v>100.5</c:v>
                </c:pt>
                <c:pt idx="2">
                  <c:v>107.6</c:v>
                </c:pt>
                <c:pt idx="3">
                  <c:v>103.6</c:v>
                </c:pt>
                <c:pt idx="4">
                  <c:v>107.2</c:v>
                </c:pt>
              </c:numCache>
            </c:numRef>
          </c:val>
          <c:extLst>
            <c:ext xmlns:c16="http://schemas.microsoft.com/office/drawing/2014/chart" uri="{C3380CC4-5D6E-409C-BE32-E72D297353CC}">
              <c16:uniqueId val="{00000000-8303-40CF-9261-7C6AE9C92ACE}"/>
            </c:ext>
          </c:extLst>
        </c:ser>
        <c:dLbls>
          <c:showLegendKey val="0"/>
          <c:showVal val="0"/>
          <c:showCatName val="0"/>
          <c:showSerName val="0"/>
          <c:showPercent val="0"/>
          <c:showBubbleSize val="0"/>
        </c:dLbls>
        <c:gapWidth val="150"/>
        <c:axId val="50266496"/>
        <c:axId val="5026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8303-40CF-9261-7C6AE9C92ACE}"/>
            </c:ext>
          </c:extLst>
        </c:ser>
        <c:dLbls>
          <c:showLegendKey val="0"/>
          <c:showVal val="0"/>
          <c:showCatName val="0"/>
          <c:showSerName val="0"/>
          <c:showPercent val="0"/>
          <c:showBubbleSize val="0"/>
        </c:dLbls>
        <c:marker val="1"/>
        <c:smooth val="0"/>
        <c:axId val="50266496"/>
        <c:axId val="50268416"/>
      </c:lineChart>
      <c:catAx>
        <c:axId val="50266496"/>
        <c:scaling>
          <c:orientation val="minMax"/>
        </c:scaling>
        <c:delete val="1"/>
        <c:axPos val="b"/>
        <c:numFmt formatCode="General" sourceLinked="1"/>
        <c:majorTickMark val="none"/>
        <c:minorTickMark val="none"/>
        <c:tickLblPos val="none"/>
        <c:crossAx val="50268416"/>
        <c:crosses val="autoZero"/>
        <c:auto val="1"/>
        <c:lblAlgn val="ctr"/>
        <c:lblOffset val="100"/>
        <c:noMultiLvlLbl val="1"/>
      </c:catAx>
      <c:valAx>
        <c:axId val="5026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026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31.3</c:v>
                </c:pt>
                <c:pt idx="1">
                  <c:v>33.200000000000003</c:v>
                </c:pt>
                <c:pt idx="2">
                  <c:v>35.1</c:v>
                </c:pt>
                <c:pt idx="3">
                  <c:v>37.6</c:v>
                </c:pt>
                <c:pt idx="4">
                  <c:v>39.299999999999997</c:v>
                </c:pt>
              </c:numCache>
            </c:numRef>
          </c:val>
          <c:extLst>
            <c:ext xmlns:c16="http://schemas.microsoft.com/office/drawing/2014/chart" uri="{C3380CC4-5D6E-409C-BE32-E72D297353CC}">
              <c16:uniqueId val="{00000000-F6DF-4209-B78C-5637CEBEA772}"/>
            </c:ext>
          </c:extLst>
        </c:ser>
        <c:dLbls>
          <c:showLegendKey val="0"/>
          <c:showVal val="0"/>
          <c:showCatName val="0"/>
          <c:showSerName val="0"/>
          <c:showPercent val="0"/>
          <c:showBubbleSize val="0"/>
        </c:dLbls>
        <c:gapWidth val="150"/>
        <c:axId val="50299264"/>
        <c:axId val="5030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F6DF-4209-B78C-5637CEBEA772}"/>
            </c:ext>
          </c:extLst>
        </c:ser>
        <c:dLbls>
          <c:showLegendKey val="0"/>
          <c:showVal val="0"/>
          <c:showCatName val="0"/>
          <c:showSerName val="0"/>
          <c:showPercent val="0"/>
          <c:showBubbleSize val="0"/>
        </c:dLbls>
        <c:marker val="1"/>
        <c:smooth val="0"/>
        <c:axId val="50299264"/>
        <c:axId val="50301184"/>
      </c:lineChart>
      <c:catAx>
        <c:axId val="50299264"/>
        <c:scaling>
          <c:orientation val="minMax"/>
        </c:scaling>
        <c:delete val="1"/>
        <c:axPos val="b"/>
        <c:numFmt formatCode="General" sourceLinked="1"/>
        <c:majorTickMark val="none"/>
        <c:minorTickMark val="none"/>
        <c:tickLblPos val="none"/>
        <c:crossAx val="50301184"/>
        <c:crosses val="autoZero"/>
        <c:auto val="1"/>
        <c:lblAlgn val="ctr"/>
        <c:lblOffset val="100"/>
        <c:noMultiLvlLbl val="1"/>
      </c:catAx>
      <c:valAx>
        <c:axId val="5030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9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76.599999999999994</c:v>
                </c:pt>
                <c:pt idx="1">
                  <c:v>77.900000000000006</c:v>
                </c:pt>
                <c:pt idx="2">
                  <c:v>81.099999999999994</c:v>
                </c:pt>
                <c:pt idx="3">
                  <c:v>84.6</c:v>
                </c:pt>
                <c:pt idx="4">
                  <c:v>84.4</c:v>
                </c:pt>
              </c:numCache>
            </c:numRef>
          </c:val>
          <c:extLst>
            <c:ext xmlns:c16="http://schemas.microsoft.com/office/drawing/2014/chart" uri="{C3380CC4-5D6E-409C-BE32-E72D297353CC}">
              <c16:uniqueId val="{00000000-977F-4689-A0C6-8C9B62E04534}"/>
            </c:ext>
          </c:extLst>
        </c:ser>
        <c:dLbls>
          <c:showLegendKey val="0"/>
          <c:showVal val="0"/>
          <c:showCatName val="0"/>
          <c:showSerName val="0"/>
          <c:showPercent val="0"/>
          <c:showBubbleSize val="0"/>
        </c:dLbls>
        <c:gapWidth val="150"/>
        <c:axId val="50343936"/>
        <c:axId val="5034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977F-4689-A0C6-8C9B62E04534}"/>
            </c:ext>
          </c:extLst>
        </c:ser>
        <c:dLbls>
          <c:showLegendKey val="0"/>
          <c:showVal val="0"/>
          <c:showCatName val="0"/>
          <c:showSerName val="0"/>
          <c:showPercent val="0"/>
          <c:showBubbleSize val="0"/>
        </c:dLbls>
        <c:marker val="1"/>
        <c:smooth val="0"/>
        <c:axId val="50343936"/>
        <c:axId val="50345856"/>
      </c:lineChart>
      <c:catAx>
        <c:axId val="50343936"/>
        <c:scaling>
          <c:orientation val="minMax"/>
        </c:scaling>
        <c:delete val="1"/>
        <c:axPos val="b"/>
        <c:numFmt formatCode="General" sourceLinked="1"/>
        <c:majorTickMark val="none"/>
        <c:minorTickMark val="none"/>
        <c:tickLblPos val="none"/>
        <c:crossAx val="50345856"/>
        <c:crosses val="autoZero"/>
        <c:auto val="1"/>
        <c:lblAlgn val="ctr"/>
        <c:lblOffset val="100"/>
        <c:noMultiLvlLbl val="1"/>
      </c:catAx>
      <c:valAx>
        <c:axId val="5034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34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19975260</c:v>
                </c:pt>
                <c:pt idx="1">
                  <c:v>19928278</c:v>
                </c:pt>
                <c:pt idx="2">
                  <c:v>20040710</c:v>
                </c:pt>
                <c:pt idx="3">
                  <c:v>20130817</c:v>
                </c:pt>
                <c:pt idx="4">
                  <c:v>20135822</c:v>
                </c:pt>
              </c:numCache>
            </c:numRef>
          </c:val>
          <c:extLst>
            <c:ext xmlns:c16="http://schemas.microsoft.com/office/drawing/2014/chart" uri="{C3380CC4-5D6E-409C-BE32-E72D297353CC}">
              <c16:uniqueId val="{00000000-729D-4198-B035-43C7809A5193}"/>
            </c:ext>
          </c:extLst>
        </c:ser>
        <c:dLbls>
          <c:showLegendKey val="0"/>
          <c:showVal val="0"/>
          <c:showCatName val="0"/>
          <c:showSerName val="0"/>
          <c:showPercent val="0"/>
          <c:showBubbleSize val="0"/>
        </c:dLbls>
        <c:gapWidth val="150"/>
        <c:axId val="50396544"/>
        <c:axId val="5046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729D-4198-B035-43C7809A5193}"/>
            </c:ext>
          </c:extLst>
        </c:ser>
        <c:dLbls>
          <c:showLegendKey val="0"/>
          <c:showVal val="0"/>
          <c:showCatName val="0"/>
          <c:showSerName val="0"/>
          <c:showPercent val="0"/>
          <c:showBubbleSize val="0"/>
        </c:dLbls>
        <c:marker val="1"/>
        <c:smooth val="0"/>
        <c:axId val="50396544"/>
        <c:axId val="50464256"/>
      </c:lineChart>
      <c:catAx>
        <c:axId val="50396544"/>
        <c:scaling>
          <c:orientation val="minMax"/>
        </c:scaling>
        <c:delete val="1"/>
        <c:axPos val="b"/>
        <c:numFmt formatCode="General" sourceLinked="1"/>
        <c:majorTickMark val="none"/>
        <c:minorTickMark val="none"/>
        <c:tickLblPos val="none"/>
        <c:crossAx val="50464256"/>
        <c:crosses val="autoZero"/>
        <c:auto val="1"/>
        <c:lblAlgn val="ctr"/>
        <c:lblOffset val="100"/>
        <c:noMultiLvlLbl val="1"/>
      </c:catAx>
      <c:valAx>
        <c:axId val="50464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39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7.3</c:v>
                </c:pt>
                <c:pt idx="1">
                  <c:v>6.7</c:v>
                </c:pt>
                <c:pt idx="2">
                  <c:v>6.5</c:v>
                </c:pt>
                <c:pt idx="3">
                  <c:v>5.2</c:v>
                </c:pt>
                <c:pt idx="4">
                  <c:v>5.3</c:v>
                </c:pt>
              </c:numCache>
            </c:numRef>
          </c:val>
          <c:extLst>
            <c:ext xmlns:c16="http://schemas.microsoft.com/office/drawing/2014/chart" uri="{C3380CC4-5D6E-409C-BE32-E72D297353CC}">
              <c16:uniqueId val="{00000000-F3BB-4E04-9C03-CA0CF63203DC}"/>
            </c:ext>
          </c:extLst>
        </c:ser>
        <c:dLbls>
          <c:showLegendKey val="0"/>
          <c:showVal val="0"/>
          <c:showCatName val="0"/>
          <c:showSerName val="0"/>
          <c:showPercent val="0"/>
          <c:showBubbleSize val="0"/>
        </c:dLbls>
        <c:gapWidth val="150"/>
        <c:axId val="50497024"/>
        <c:axId val="5049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F3BB-4E04-9C03-CA0CF63203DC}"/>
            </c:ext>
          </c:extLst>
        </c:ser>
        <c:dLbls>
          <c:showLegendKey val="0"/>
          <c:showVal val="0"/>
          <c:showCatName val="0"/>
          <c:showSerName val="0"/>
          <c:showPercent val="0"/>
          <c:showBubbleSize val="0"/>
        </c:dLbls>
        <c:marker val="1"/>
        <c:smooth val="0"/>
        <c:axId val="50497024"/>
        <c:axId val="50498944"/>
      </c:lineChart>
      <c:catAx>
        <c:axId val="50497024"/>
        <c:scaling>
          <c:orientation val="minMax"/>
        </c:scaling>
        <c:delete val="1"/>
        <c:axPos val="b"/>
        <c:numFmt formatCode="General" sourceLinked="1"/>
        <c:majorTickMark val="none"/>
        <c:minorTickMark val="none"/>
        <c:tickLblPos val="none"/>
        <c:crossAx val="50498944"/>
        <c:crosses val="autoZero"/>
        <c:auto val="1"/>
        <c:lblAlgn val="ctr"/>
        <c:lblOffset val="100"/>
        <c:noMultiLvlLbl val="1"/>
      </c:catAx>
      <c:valAx>
        <c:axId val="5049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49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70.7</c:v>
                </c:pt>
                <c:pt idx="1">
                  <c:v>72.7</c:v>
                </c:pt>
                <c:pt idx="2">
                  <c:v>68.099999999999994</c:v>
                </c:pt>
                <c:pt idx="3">
                  <c:v>72.5</c:v>
                </c:pt>
                <c:pt idx="4">
                  <c:v>70.5</c:v>
                </c:pt>
              </c:numCache>
            </c:numRef>
          </c:val>
          <c:extLst>
            <c:ext xmlns:c16="http://schemas.microsoft.com/office/drawing/2014/chart" uri="{C3380CC4-5D6E-409C-BE32-E72D297353CC}">
              <c16:uniqueId val="{00000000-5861-49C2-A805-438911D2044E}"/>
            </c:ext>
          </c:extLst>
        </c:ser>
        <c:dLbls>
          <c:showLegendKey val="0"/>
          <c:showVal val="0"/>
          <c:showCatName val="0"/>
          <c:showSerName val="0"/>
          <c:showPercent val="0"/>
          <c:showBubbleSize val="0"/>
        </c:dLbls>
        <c:gapWidth val="150"/>
        <c:axId val="67244800"/>
        <c:axId val="6724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5861-49C2-A805-438911D2044E}"/>
            </c:ext>
          </c:extLst>
        </c:ser>
        <c:dLbls>
          <c:showLegendKey val="0"/>
          <c:showVal val="0"/>
          <c:showCatName val="0"/>
          <c:showSerName val="0"/>
          <c:showPercent val="0"/>
          <c:showBubbleSize val="0"/>
        </c:dLbls>
        <c:marker val="1"/>
        <c:smooth val="0"/>
        <c:axId val="67244800"/>
        <c:axId val="67246720"/>
      </c:lineChart>
      <c:catAx>
        <c:axId val="67244800"/>
        <c:scaling>
          <c:orientation val="minMax"/>
        </c:scaling>
        <c:delete val="1"/>
        <c:axPos val="b"/>
        <c:numFmt formatCode="General" sourceLinked="1"/>
        <c:majorTickMark val="none"/>
        <c:minorTickMark val="none"/>
        <c:tickLblPos val="none"/>
        <c:crossAx val="67246720"/>
        <c:crosses val="autoZero"/>
        <c:auto val="1"/>
        <c:lblAlgn val="ctr"/>
        <c:lblOffset val="100"/>
        <c:noMultiLvlLbl val="1"/>
      </c:catAx>
      <c:valAx>
        <c:axId val="67246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244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群馬県富岡地域医療企業団　七日市病院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その他</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112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57</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169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8552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112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57</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169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202</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101</v>
      </c>
      <c r="Q33" s="130"/>
      <c r="R33" s="130"/>
      <c r="S33" s="130"/>
      <c r="T33" s="130"/>
      <c r="U33" s="130"/>
      <c r="V33" s="130"/>
      <c r="W33" s="130"/>
      <c r="X33" s="130"/>
      <c r="Y33" s="130"/>
      <c r="Z33" s="130"/>
      <c r="AA33" s="130"/>
      <c r="AB33" s="130"/>
      <c r="AC33" s="130"/>
      <c r="AD33" s="131"/>
      <c r="AE33" s="129">
        <f>データ!AI7</f>
        <v>100.5</v>
      </c>
      <c r="AF33" s="130"/>
      <c r="AG33" s="130"/>
      <c r="AH33" s="130"/>
      <c r="AI33" s="130"/>
      <c r="AJ33" s="130"/>
      <c r="AK33" s="130"/>
      <c r="AL33" s="130"/>
      <c r="AM33" s="130"/>
      <c r="AN33" s="130"/>
      <c r="AO33" s="130"/>
      <c r="AP33" s="130"/>
      <c r="AQ33" s="130"/>
      <c r="AR33" s="130"/>
      <c r="AS33" s="131"/>
      <c r="AT33" s="129">
        <f>データ!AJ7</f>
        <v>107.6</v>
      </c>
      <c r="AU33" s="130"/>
      <c r="AV33" s="130"/>
      <c r="AW33" s="130"/>
      <c r="AX33" s="130"/>
      <c r="AY33" s="130"/>
      <c r="AZ33" s="130"/>
      <c r="BA33" s="130"/>
      <c r="BB33" s="130"/>
      <c r="BC33" s="130"/>
      <c r="BD33" s="130"/>
      <c r="BE33" s="130"/>
      <c r="BF33" s="130"/>
      <c r="BG33" s="130"/>
      <c r="BH33" s="131"/>
      <c r="BI33" s="129">
        <f>データ!AK7</f>
        <v>103.6</v>
      </c>
      <c r="BJ33" s="130"/>
      <c r="BK33" s="130"/>
      <c r="BL33" s="130"/>
      <c r="BM33" s="130"/>
      <c r="BN33" s="130"/>
      <c r="BO33" s="130"/>
      <c r="BP33" s="130"/>
      <c r="BQ33" s="130"/>
      <c r="BR33" s="130"/>
      <c r="BS33" s="130"/>
      <c r="BT33" s="130"/>
      <c r="BU33" s="130"/>
      <c r="BV33" s="130"/>
      <c r="BW33" s="131"/>
      <c r="BX33" s="129">
        <f>データ!AL7</f>
        <v>107.2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102.8</v>
      </c>
      <c r="DE33" s="130"/>
      <c r="DF33" s="130"/>
      <c r="DG33" s="130"/>
      <c r="DH33" s="130"/>
      <c r="DI33" s="130"/>
      <c r="DJ33" s="130"/>
      <c r="DK33" s="130"/>
      <c r="DL33" s="130"/>
      <c r="DM33" s="130"/>
      <c r="DN33" s="130"/>
      <c r="DO33" s="130"/>
      <c r="DP33" s="130"/>
      <c r="DQ33" s="130"/>
      <c r="DR33" s="131"/>
      <c r="DS33" s="129">
        <f>データ!AT7</f>
        <v>102</v>
      </c>
      <c r="DT33" s="130"/>
      <c r="DU33" s="130"/>
      <c r="DV33" s="130"/>
      <c r="DW33" s="130"/>
      <c r="DX33" s="130"/>
      <c r="DY33" s="130"/>
      <c r="DZ33" s="130"/>
      <c r="EA33" s="130"/>
      <c r="EB33" s="130"/>
      <c r="EC33" s="130"/>
      <c r="ED33" s="130"/>
      <c r="EE33" s="130"/>
      <c r="EF33" s="130"/>
      <c r="EG33" s="131"/>
      <c r="EH33" s="129">
        <f>データ!AU7</f>
        <v>107.5</v>
      </c>
      <c r="EI33" s="130"/>
      <c r="EJ33" s="130"/>
      <c r="EK33" s="130"/>
      <c r="EL33" s="130"/>
      <c r="EM33" s="130"/>
      <c r="EN33" s="130"/>
      <c r="EO33" s="130"/>
      <c r="EP33" s="130"/>
      <c r="EQ33" s="130"/>
      <c r="ER33" s="130"/>
      <c r="ES33" s="130"/>
      <c r="ET33" s="130"/>
      <c r="EU33" s="130"/>
      <c r="EV33" s="131"/>
      <c r="EW33" s="129">
        <f>データ!AV7</f>
        <v>103.2</v>
      </c>
      <c r="EX33" s="130"/>
      <c r="EY33" s="130"/>
      <c r="EZ33" s="130"/>
      <c r="FA33" s="130"/>
      <c r="FB33" s="130"/>
      <c r="FC33" s="130"/>
      <c r="FD33" s="130"/>
      <c r="FE33" s="130"/>
      <c r="FF33" s="130"/>
      <c r="FG33" s="130"/>
      <c r="FH33" s="130"/>
      <c r="FI33" s="130"/>
      <c r="FJ33" s="130"/>
      <c r="FK33" s="131"/>
      <c r="FL33" s="129">
        <f>データ!AW7</f>
        <v>107.1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90.6</v>
      </c>
      <c r="KG33" s="130"/>
      <c r="KH33" s="130"/>
      <c r="KI33" s="130"/>
      <c r="KJ33" s="130"/>
      <c r="KK33" s="130"/>
      <c r="KL33" s="130"/>
      <c r="KM33" s="130"/>
      <c r="KN33" s="130"/>
      <c r="KO33" s="130"/>
      <c r="KP33" s="130"/>
      <c r="KQ33" s="130"/>
      <c r="KR33" s="130"/>
      <c r="KS33" s="130"/>
      <c r="KT33" s="131"/>
      <c r="KU33" s="129">
        <f>データ!BP7</f>
        <v>87.4</v>
      </c>
      <c r="KV33" s="130"/>
      <c r="KW33" s="130"/>
      <c r="KX33" s="130"/>
      <c r="KY33" s="130"/>
      <c r="KZ33" s="130"/>
      <c r="LA33" s="130"/>
      <c r="LB33" s="130"/>
      <c r="LC33" s="130"/>
      <c r="LD33" s="130"/>
      <c r="LE33" s="130"/>
      <c r="LF33" s="130"/>
      <c r="LG33" s="130"/>
      <c r="LH33" s="130"/>
      <c r="LI33" s="131"/>
      <c r="LJ33" s="129">
        <f>データ!BQ7</f>
        <v>88.6</v>
      </c>
      <c r="LK33" s="130"/>
      <c r="LL33" s="130"/>
      <c r="LM33" s="130"/>
      <c r="LN33" s="130"/>
      <c r="LO33" s="130"/>
      <c r="LP33" s="130"/>
      <c r="LQ33" s="130"/>
      <c r="LR33" s="130"/>
      <c r="LS33" s="130"/>
      <c r="LT33" s="130"/>
      <c r="LU33" s="130"/>
      <c r="LV33" s="130"/>
      <c r="LW33" s="130"/>
      <c r="LX33" s="131"/>
      <c r="LY33" s="129">
        <f>データ!BR7</f>
        <v>78.7</v>
      </c>
      <c r="LZ33" s="130"/>
      <c r="MA33" s="130"/>
      <c r="MB33" s="130"/>
      <c r="MC33" s="130"/>
      <c r="MD33" s="130"/>
      <c r="ME33" s="130"/>
      <c r="MF33" s="130"/>
      <c r="MG33" s="130"/>
      <c r="MH33" s="130"/>
      <c r="MI33" s="130"/>
      <c r="MJ33" s="130"/>
      <c r="MK33" s="130"/>
      <c r="ML33" s="130"/>
      <c r="MM33" s="131"/>
      <c r="MN33" s="129">
        <f>データ!BS7</f>
        <v>79.900000000000006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203</v>
      </c>
      <c r="NK39" s="139"/>
      <c r="NL39" s="139"/>
      <c r="NM39" s="139"/>
      <c r="NN39" s="139"/>
      <c r="NO39" s="139"/>
      <c r="NP39" s="139"/>
      <c r="NQ39" s="139"/>
      <c r="NR39" s="139"/>
      <c r="NS39" s="139"/>
      <c r="NT39" s="139"/>
      <c r="NU39" s="139"/>
      <c r="NV39" s="139"/>
      <c r="NW39" s="139"/>
      <c r="NX39" s="140"/>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204</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56</v>
      </c>
      <c r="H55" s="128"/>
      <c r="I55" s="128"/>
      <c r="J55" s="128"/>
      <c r="K55" s="128"/>
      <c r="L55" s="128"/>
      <c r="M55" s="128"/>
      <c r="N55" s="128"/>
      <c r="O55" s="128"/>
      <c r="P55" s="144">
        <f>データ!BZ7</f>
        <v>27986</v>
      </c>
      <c r="Q55" s="145"/>
      <c r="R55" s="145"/>
      <c r="S55" s="145"/>
      <c r="T55" s="145"/>
      <c r="U55" s="145"/>
      <c r="V55" s="145"/>
      <c r="W55" s="145"/>
      <c r="X55" s="145"/>
      <c r="Y55" s="145"/>
      <c r="Z55" s="145"/>
      <c r="AA55" s="145"/>
      <c r="AB55" s="145"/>
      <c r="AC55" s="145"/>
      <c r="AD55" s="146"/>
      <c r="AE55" s="144">
        <f>データ!CA7</f>
        <v>29051</v>
      </c>
      <c r="AF55" s="145"/>
      <c r="AG55" s="145"/>
      <c r="AH55" s="145"/>
      <c r="AI55" s="145"/>
      <c r="AJ55" s="145"/>
      <c r="AK55" s="145"/>
      <c r="AL55" s="145"/>
      <c r="AM55" s="145"/>
      <c r="AN55" s="145"/>
      <c r="AO55" s="145"/>
      <c r="AP55" s="145"/>
      <c r="AQ55" s="145"/>
      <c r="AR55" s="145"/>
      <c r="AS55" s="146"/>
      <c r="AT55" s="144">
        <f>データ!CB7</f>
        <v>29424</v>
      </c>
      <c r="AU55" s="145"/>
      <c r="AV55" s="145"/>
      <c r="AW55" s="145"/>
      <c r="AX55" s="145"/>
      <c r="AY55" s="145"/>
      <c r="AZ55" s="145"/>
      <c r="BA55" s="145"/>
      <c r="BB55" s="145"/>
      <c r="BC55" s="145"/>
      <c r="BD55" s="145"/>
      <c r="BE55" s="145"/>
      <c r="BF55" s="145"/>
      <c r="BG55" s="145"/>
      <c r="BH55" s="146"/>
      <c r="BI55" s="144">
        <f>データ!CC7</f>
        <v>30767</v>
      </c>
      <c r="BJ55" s="145"/>
      <c r="BK55" s="145"/>
      <c r="BL55" s="145"/>
      <c r="BM55" s="145"/>
      <c r="BN55" s="145"/>
      <c r="BO55" s="145"/>
      <c r="BP55" s="145"/>
      <c r="BQ55" s="145"/>
      <c r="BR55" s="145"/>
      <c r="BS55" s="145"/>
      <c r="BT55" s="145"/>
      <c r="BU55" s="145"/>
      <c r="BV55" s="145"/>
      <c r="BW55" s="146"/>
      <c r="BX55" s="144">
        <f>データ!CD7</f>
        <v>31473</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7943</v>
      </c>
      <c r="DE55" s="145"/>
      <c r="DF55" s="145"/>
      <c r="DG55" s="145"/>
      <c r="DH55" s="145"/>
      <c r="DI55" s="145"/>
      <c r="DJ55" s="145"/>
      <c r="DK55" s="145"/>
      <c r="DL55" s="145"/>
      <c r="DM55" s="145"/>
      <c r="DN55" s="145"/>
      <c r="DO55" s="145"/>
      <c r="DP55" s="145"/>
      <c r="DQ55" s="145"/>
      <c r="DR55" s="146"/>
      <c r="DS55" s="144">
        <f>データ!CL7</f>
        <v>8196</v>
      </c>
      <c r="DT55" s="145"/>
      <c r="DU55" s="145"/>
      <c r="DV55" s="145"/>
      <c r="DW55" s="145"/>
      <c r="DX55" s="145"/>
      <c r="DY55" s="145"/>
      <c r="DZ55" s="145"/>
      <c r="EA55" s="145"/>
      <c r="EB55" s="145"/>
      <c r="EC55" s="145"/>
      <c r="ED55" s="145"/>
      <c r="EE55" s="145"/>
      <c r="EF55" s="145"/>
      <c r="EG55" s="146"/>
      <c r="EH55" s="144">
        <f>データ!CM7</f>
        <v>8028</v>
      </c>
      <c r="EI55" s="145"/>
      <c r="EJ55" s="145"/>
      <c r="EK55" s="145"/>
      <c r="EL55" s="145"/>
      <c r="EM55" s="145"/>
      <c r="EN55" s="145"/>
      <c r="EO55" s="145"/>
      <c r="EP55" s="145"/>
      <c r="EQ55" s="145"/>
      <c r="ER55" s="145"/>
      <c r="ES55" s="145"/>
      <c r="ET55" s="145"/>
      <c r="EU55" s="145"/>
      <c r="EV55" s="146"/>
      <c r="EW55" s="144">
        <f>データ!CN7</f>
        <v>12997</v>
      </c>
      <c r="EX55" s="145"/>
      <c r="EY55" s="145"/>
      <c r="EZ55" s="145"/>
      <c r="FA55" s="145"/>
      <c r="FB55" s="145"/>
      <c r="FC55" s="145"/>
      <c r="FD55" s="145"/>
      <c r="FE55" s="145"/>
      <c r="FF55" s="145"/>
      <c r="FG55" s="145"/>
      <c r="FH55" s="145"/>
      <c r="FI55" s="145"/>
      <c r="FJ55" s="145"/>
      <c r="FK55" s="146"/>
      <c r="FL55" s="144">
        <f>データ!CO7</f>
        <v>8284</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70.7</v>
      </c>
      <c r="GS55" s="130"/>
      <c r="GT55" s="130"/>
      <c r="GU55" s="130"/>
      <c r="GV55" s="130"/>
      <c r="GW55" s="130"/>
      <c r="GX55" s="130"/>
      <c r="GY55" s="130"/>
      <c r="GZ55" s="130"/>
      <c r="HA55" s="130"/>
      <c r="HB55" s="130"/>
      <c r="HC55" s="130"/>
      <c r="HD55" s="130"/>
      <c r="HE55" s="130"/>
      <c r="HF55" s="131"/>
      <c r="HG55" s="129">
        <f>データ!CW7</f>
        <v>72.7</v>
      </c>
      <c r="HH55" s="130"/>
      <c r="HI55" s="130"/>
      <c r="HJ55" s="130"/>
      <c r="HK55" s="130"/>
      <c r="HL55" s="130"/>
      <c r="HM55" s="130"/>
      <c r="HN55" s="130"/>
      <c r="HO55" s="130"/>
      <c r="HP55" s="130"/>
      <c r="HQ55" s="130"/>
      <c r="HR55" s="130"/>
      <c r="HS55" s="130"/>
      <c r="HT55" s="130"/>
      <c r="HU55" s="131"/>
      <c r="HV55" s="129">
        <f>データ!CX7</f>
        <v>68.099999999999994</v>
      </c>
      <c r="HW55" s="130"/>
      <c r="HX55" s="130"/>
      <c r="HY55" s="130"/>
      <c r="HZ55" s="130"/>
      <c r="IA55" s="130"/>
      <c r="IB55" s="130"/>
      <c r="IC55" s="130"/>
      <c r="ID55" s="130"/>
      <c r="IE55" s="130"/>
      <c r="IF55" s="130"/>
      <c r="IG55" s="130"/>
      <c r="IH55" s="130"/>
      <c r="II55" s="130"/>
      <c r="IJ55" s="131"/>
      <c r="IK55" s="129">
        <f>データ!CY7</f>
        <v>72.5</v>
      </c>
      <c r="IL55" s="130"/>
      <c r="IM55" s="130"/>
      <c r="IN55" s="130"/>
      <c r="IO55" s="130"/>
      <c r="IP55" s="130"/>
      <c r="IQ55" s="130"/>
      <c r="IR55" s="130"/>
      <c r="IS55" s="130"/>
      <c r="IT55" s="130"/>
      <c r="IU55" s="130"/>
      <c r="IV55" s="130"/>
      <c r="IW55" s="130"/>
      <c r="IX55" s="130"/>
      <c r="IY55" s="131"/>
      <c r="IZ55" s="129">
        <f>データ!CZ7</f>
        <v>70.5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7.3</v>
      </c>
      <c r="KG55" s="130"/>
      <c r="KH55" s="130"/>
      <c r="KI55" s="130"/>
      <c r="KJ55" s="130"/>
      <c r="KK55" s="130"/>
      <c r="KL55" s="130"/>
      <c r="KM55" s="130"/>
      <c r="KN55" s="130"/>
      <c r="KO55" s="130"/>
      <c r="KP55" s="130"/>
      <c r="KQ55" s="130"/>
      <c r="KR55" s="130"/>
      <c r="KS55" s="130"/>
      <c r="KT55" s="131"/>
      <c r="KU55" s="129">
        <f>データ!DH7</f>
        <v>6.7</v>
      </c>
      <c r="KV55" s="130"/>
      <c r="KW55" s="130"/>
      <c r="KX55" s="130"/>
      <c r="KY55" s="130"/>
      <c r="KZ55" s="130"/>
      <c r="LA55" s="130"/>
      <c r="LB55" s="130"/>
      <c r="LC55" s="130"/>
      <c r="LD55" s="130"/>
      <c r="LE55" s="130"/>
      <c r="LF55" s="130"/>
      <c r="LG55" s="130"/>
      <c r="LH55" s="130"/>
      <c r="LI55" s="131"/>
      <c r="LJ55" s="129">
        <f>データ!DI7</f>
        <v>6.5</v>
      </c>
      <c r="LK55" s="130"/>
      <c r="LL55" s="130"/>
      <c r="LM55" s="130"/>
      <c r="LN55" s="130"/>
      <c r="LO55" s="130"/>
      <c r="LP55" s="130"/>
      <c r="LQ55" s="130"/>
      <c r="LR55" s="130"/>
      <c r="LS55" s="130"/>
      <c r="LT55" s="130"/>
      <c r="LU55" s="130"/>
      <c r="LV55" s="130"/>
      <c r="LW55" s="130"/>
      <c r="LX55" s="131"/>
      <c r="LY55" s="129">
        <f>データ!DJ7</f>
        <v>5.2</v>
      </c>
      <c r="LZ55" s="130"/>
      <c r="MA55" s="130"/>
      <c r="MB55" s="130"/>
      <c r="MC55" s="130"/>
      <c r="MD55" s="130"/>
      <c r="ME55" s="130"/>
      <c r="MF55" s="130"/>
      <c r="MG55" s="130"/>
      <c r="MH55" s="130"/>
      <c r="MI55" s="130"/>
      <c r="MJ55" s="130"/>
      <c r="MK55" s="130"/>
      <c r="ML55" s="130"/>
      <c r="MM55" s="131"/>
      <c r="MN55" s="129">
        <f>データ!DK7</f>
        <v>5.3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58</v>
      </c>
      <c r="H56" s="128"/>
      <c r="I56" s="128"/>
      <c r="J56" s="128"/>
      <c r="K56" s="128"/>
      <c r="L56" s="128"/>
      <c r="M56" s="128"/>
      <c r="N56" s="128"/>
      <c r="O56" s="128"/>
      <c r="P56" s="144">
        <f>データ!CE7</f>
        <v>32532</v>
      </c>
      <c r="Q56" s="145"/>
      <c r="R56" s="145"/>
      <c r="S56" s="145"/>
      <c r="T56" s="145"/>
      <c r="U56" s="145"/>
      <c r="V56" s="145"/>
      <c r="W56" s="145"/>
      <c r="X56" s="145"/>
      <c r="Y56" s="145"/>
      <c r="Z56" s="145"/>
      <c r="AA56" s="145"/>
      <c r="AB56" s="145"/>
      <c r="AC56" s="145"/>
      <c r="AD56" s="146"/>
      <c r="AE56" s="144">
        <f>データ!CF7</f>
        <v>33492</v>
      </c>
      <c r="AF56" s="145"/>
      <c r="AG56" s="145"/>
      <c r="AH56" s="145"/>
      <c r="AI56" s="145"/>
      <c r="AJ56" s="145"/>
      <c r="AK56" s="145"/>
      <c r="AL56" s="145"/>
      <c r="AM56" s="145"/>
      <c r="AN56" s="145"/>
      <c r="AO56" s="145"/>
      <c r="AP56" s="145"/>
      <c r="AQ56" s="145"/>
      <c r="AR56" s="145"/>
      <c r="AS56" s="146"/>
      <c r="AT56" s="144">
        <f>データ!CG7</f>
        <v>34136</v>
      </c>
      <c r="AU56" s="145"/>
      <c r="AV56" s="145"/>
      <c r="AW56" s="145"/>
      <c r="AX56" s="145"/>
      <c r="AY56" s="145"/>
      <c r="AZ56" s="145"/>
      <c r="BA56" s="145"/>
      <c r="BB56" s="145"/>
      <c r="BC56" s="145"/>
      <c r="BD56" s="145"/>
      <c r="BE56" s="145"/>
      <c r="BF56" s="145"/>
      <c r="BG56" s="145"/>
      <c r="BH56" s="146"/>
      <c r="BI56" s="144">
        <f>データ!CH7</f>
        <v>34924</v>
      </c>
      <c r="BJ56" s="145"/>
      <c r="BK56" s="145"/>
      <c r="BL56" s="145"/>
      <c r="BM56" s="145"/>
      <c r="BN56" s="145"/>
      <c r="BO56" s="145"/>
      <c r="BP56" s="145"/>
      <c r="BQ56" s="145"/>
      <c r="BR56" s="145"/>
      <c r="BS56" s="145"/>
      <c r="BT56" s="145"/>
      <c r="BU56" s="145"/>
      <c r="BV56" s="145"/>
      <c r="BW56" s="146"/>
      <c r="BX56" s="144">
        <f>データ!CI7</f>
        <v>35788</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10037</v>
      </c>
      <c r="DE56" s="145"/>
      <c r="DF56" s="145"/>
      <c r="DG56" s="145"/>
      <c r="DH56" s="145"/>
      <c r="DI56" s="145"/>
      <c r="DJ56" s="145"/>
      <c r="DK56" s="145"/>
      <c r="DL56" s="145"/>
      <c r="DM56" s="145"/>
      <c r="DN56" s="145"/>
      <c r="DO56" s="145"/>
      <c r="DP56" s="145"/>
      <c r="DQ56" s="145"/>
      <c r="DR56" s="146"/>
      <c r="DS56" s="144">
        <f>データ!CQ7</f>
        <v>9976</v>
      </c>
      <c r="DT56" s="145"/>
      <c r="DU56" s="145"/>
      <c r="DV56" s="145"/>
      <c r="DW56" s="145"/>
      <c r="DX56" s="145"/>
      <c r="DY56" s="145"/>
      <c r="DZ56" s="145"/>
      <c r="EA56" s="145"/>
      <c r="EB56" s="145"/>
      <c r="EC56" s="145"/>
      <c r="ED56" s="145"/>
      <c r="EE56" s="145"/>
      <c r="EF56" s="145"/>
      <c r="EG56" s="146"/>
      <c r="EH56" s="144">
        <f>データ!CR7</f>
        <v>10130</v>
      </c>
      <c r="EI56" s="145"/>
      <c r="EJ56" s="145"/>
      <c r="EK56" s="145"/>
      <c r="EL56" s="145"/>
      <c r="EM56" s="145"/>
      <c r="EN56" s="145"/>
      <c r="EO56" s="145"/>
      <c r="EP56" s="145"/>
      <c r="EQ56" s="145"/>
      <c r="ER56" s="145"/>
      <c r="ES56" s="145"/>
      <c r="ET56" s="145"/>
      <c r="EU56" s="145"/>
      <c r="EV56" s="146"/>
      <c r="EW56" s="144">
        <f>データ!CS7</f>
        <v>10244</v>
      </c>
      <c r="EX56" s="145"/>
      <c r="EY56" s="145"/>
      <c r="EZ56" s="145"/>
      <c r="FA56" s="145"/>
      <c r="FB56" s="145"/>
      <c r="FC56" s="145"/>
      <c r="FD56" s="145"/>
      <c r="FE56" s="145"/>
      <c r="FF56" s="145"/>
      <c r="FG56" s="145"/>
      <c r="FH56" s="145"/>
      <c r="FI56" s="145"/>
      <c r="FJ56" s="145"/>
      <c r="FK56" s="146"/>
      <c r="FL56" s="144">
        <f>データ!CT7</f>
        <v>10602</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205</v>
      </c>
      <c r="NK70" s="148"/>
      <c r="NL70" s="148"/>
      <c r="NM70" s="148"/>
      <c r="NN70" s="148"/>
      <c r="NO70" s="148"/>
      <c r="NP70" s="148"/>
      <c r="NQ70" s="148"/>
      <c r="NR70" s="148"/>
      <c r="NS70" s="148"/>
      <c r="NT70" s="148"/>
      <c r="NU70" s="148"/>
      <c r="NV70" s="148"/>
      <c r="NW70" s="148"/>
      <c r="NX70" s="149"/>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2">
      <c r="A79" s="2"/>
      <c r="B79" s="25"/>
      <c r="C79" s="5"/>
      <c r="D79" s="5"/>
      <c r="E79" s="5"/>
      <c r="F79" s="5"/>
      <c r="G79" s="36"/>
      <c r="H79" s="36"/>
      <c r="I79" s="40"/>
      <c r="J79" s="154" t="s">
        <v>56</v>
      </c>
      <c r="K79" s="155"/>
      <c r="L79" s="155"/>
      <c r="M79" s="155"/>
      <c r="N79" s="155"/>
      <c r="O79" s="155"/>
      <c r="P79" s="155"/>
      <c r="Q79" s="155"/>
      <c r="R79" s="155"/>
      <c r="S79" s="155"/>
      <c r="T79" s="156"/>
      <c r="U79" s="157">
        <f>データ!DR7</f>
        <v>31.3</v>
      </c>
      <c r="V79" s="157"/>
      <c r="W79" s="157"/>
      <c r="X79" s="157"/>
      <c r="Y79" s="157"/>
      <c r="Z79" s="157"/>
      <c r="AA79" s="157"/>
      <c r="AB79" s="157"/>
      <c r="AC79" s="157"/>
      <c r="AD79" s="157"/>
      <c r="AE79" s="157"/>
      <c r="AF79" s="157"/>
      <c r="AG79" s="157"/>
      <c r="AH79" s="157"/>
      <c r="AI79" s="157"/>
      <c r="AJ79" s="157"/>
      <c r="AK79" s="157"/>
      <c r="AL79" s="157"/>
      <c r="AM79" s="157"/>
      <c r="AN79" s="157">
        <f>データ!DS7</f>
        <v>33.200000000000003</v>
      </c>
      <c r="AO79" s="157"/>
      <c r="AP79" s="157"/>
      <c r="AQ79" s="157"/>
      <c r="AR79" s="157"/>
      <c r="AS79" s="157"/>
      <c r="AT79" s="157"/>
      <c r="AU79" s="157"/>
      <c r="AV79" s="157"/>
      <c r="AW79" s="157"/>
      <c r="AX79" s="157"/>
      <c r="AY79" s="157"/>
      <c r="AZ79" s="157"/>
      <c r="BA79" s="157"/>
      <c r="BB79" s="157"/>
      <c r="BC79" s="157"/>
      <c r="BD79" s="157"/>
      <c r="BE79" s="157"/>
      <c r="BF79" s="157"/>
      <c r="BG79" s="157">
        <f>データ!DT7</f>
        <v>35.1</v>
      </c>
      <c r="BH79" s="157"/>
      <c r="BI79" s="157"/>
      <c r="BJ79" s="157"/>
      <c r="BK79" s="157"/>
      <c r="BL79" s="157"/>
      <c r="BM79" s="157"/>
      <c r="BN79" s="157"/>
      <c r="BO79" s="157"/>
      <c r="BP79" s="157"/>
      <c r="BQ79" s="157"/>
      <c r="BR79" s="157"/>
      <c r="BS79" s="157"/>
      <c r="BT79" s="157"/>
      <c r="BU79" s="157"/>
      <c r="BV79" s="157"/>
      <c r="BW79" s="157"/>
      <c r="BX79" s="157"/>
      <c r="BY79" s="157"/>
      <c r="BZ79" s="157">
        <f>データ!DU7</f>
        <v>37.6</v>
      </c>
      <c r="CA79" s="157"/>
      <c r="CB79" s="157"/>
      <c r="CC79" s="157"/>
      <c r="CD79" s="157"/>
      <c r="CE79" s="157"/>
      <c r="CF79" s="157"/>
      <c r="CG79" s="157"/>
      <c r="CH79" s="157"/>
      <c r="CI79" s="157"/>
      <c r="CJ79" s="157"/>
      <c r="CK79" s="157"/>
      <c r="CL79" s="157"/>
      <c r="CM79" s="157"/>
      <c r="CN79" s="157"/>
      <c r="CO79" s="157"/>
      <c r="CP79" s="157"/>
      <c r="CQ79" s="157"/>
      <c r="CR79" s="157"/>
      <c r="CS79" s="157">
        <f>データ!DV7</f>
        <v>39.299999999999997</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76.599999999999994</v>
      </c>
      <c r="EP79" s="157"/>
      <c r="EQ79" s="157"/>
      <c r="ER79" s="157"/>
      <c r="ES79" s="157"/>
      <c r="ET79" s="157"/>
      <c r="EU79" s="157"/>
      <c r="EV79" s="157"/>
      <c r="EW79" s="157"/>
      <c r="EX79" s="157"/>
      <c r="EY79" s="157"/>
      <c r="EZ79" s="157"/>
      <c r="FA79" s="157"/>
      <c r="FB79" s="157"/>
      <c r="FC79" s="157"/>
      <c r="FD79" s="157"/>
      <c r="FE79" s="157"/>
      <c r="FF79" s="157"/>
      <c r="FG79" s="157"/>
      <c r="FH79" s="157">
        <f>データ!ED7</f>
        <v>77.900000000000006</v>
      </c>
      <c r="FI79" s="157"/>
      <c r="FJ79" s="157"/>
      <c r="FK79" s="157"/>
      <c r="FL79" s="157"/>
      <c r="FM79" s="157"/>
      <c r="FN79" s="157"/>
      <c r="FO79" s="157"/>
      <c r="FP79" s="157"/>
      <c r="FQ79" s="157"/>
      <c r="FR79" s="157"/>
      <c r="FS79" s="157"/>
      <c r="FT79" s="157"/>
      <c r="FU79" s="157"/>
      <c r="FV79" s="157"/>
      <c r="FW79" s="157"/>
      <c r="FX79" s="157"/>
      <c r="FY79" s="157"/>
      <c r="FZ79" s="157"/>
      <c r="GA79" s="157">
        <f>データ!EE7</f>
        <v>81.099999999999994</v>
      </c>
      <c r="GB79" s="157"/>
      <c r="GC79" s="157"/>
      <c r="GD79" s="157"/>
      <c r="GE79" s="157"/>
      <c r="GF79" s="157"/>
      <c r="GG79" s="157"/>
      <c r="GH79" s="157"/>
      <c r="GI79" s="157"/>
      <c r="GJ79" s="157"/>
      <c r="GK79" s="157"/>
      <c r="GL79" s="157"/>
      <c r="GM79" s="157"/>
      <c r="GN79" s="157"/>
      <c r="GO79" s="157"/>
      <c r="GP79" s="157"/>
      <c r="GQ79" s="157"/>
      <c r="GR79" s="157"/>
      <c r="GS79" s="157"/>
      <c r="GT79" s="157">
        <f>データ!EF7</f>
        <v>84.6</v>
      </c>
      <c r="GU79" s="157"/>
      <c r="GV79" s="157"/>
      <c r="GW79" s="157"/>
      <c r="GX79" s="157"/>
      <c r="GY79" s="157"/>
      <c r="GZ79" s="157"/>
      <c r="HA79" s="157"/>
      <c r="HB79" s="157"/>
      <c r="HC79" s="157"/>
      <c r="HD79" s="157"/>
      <c r="HE79" s="157"/>
      <c r="HF79" s="157"/>
      <c r="HG79" s="157"/>
      <c r="HH79" s="157"/>
      <c r="HI79" s="157"/>
      <c r="HJ79" s="157"/>
      <c r="HK79" s="157"/>
      <c r="HL79" s="157"/>
      <c r="HM79" s="157">
        <f>データ!EG7</f>
        <v>84.4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19975260</v>
      </c>
      <c r="JK79" s="158"/>
      <c r="JL79" s="158"/>
      <c r="JM79" s="158"/>
      <c r="JN79" s="158"/>
      <c r="JO79" s="158"/>
      <c r="JP79" s="158"/>
      <c r="JQ79" s="158"/>
      <c r="JR79" s="158"/>
      <c r="JS79" s="158"/>
      <c r="JT79" s="158"/>
      <c r="JU79" s="158"/>
      <c r="JV79" s="158"/>
      <c r="JW79" s="158"/>
      <c r="JX79" s="158"/>
      <c r="JY79" s="158"/>
      <c r="JZ79" s="158"/>
      <c r="KA79" s="158"/>
      <c r="KB79" s="158"/>
      <c r="KC79" s="158">
        <f>データ!EO7</f>
        <v>19928278</v>
      </c>
      <c r="KD79" s="158"/>
      <c r="KE79" s="158"/>
      <c r="KF79" s="158"/>
      <c r="KG79" s="158"/>
      <c r="KH79" s="158"/>
      <c r="KI79" s="158"/>
      <c r="KJ79" s="158"/>
      <c r="KK79" s="158"/>
      <c r="KL79" s="158"/>
      <c r="KM79" s="158"/>
      <c r="KN79" s="158"/>
      <c r="KO79" s="158"/>
      <c r="KP79" s="158"/>
      <c r="KQ79" s="158"/>
      <c r="KR79" s="158"/>
      <c r="KS79" s="158"/>
      <c r="KT79" s="158"/>
      <c r="KU79" s="158"/>
      <c r="KV79" s="158">
        <f>データ!EP7</f>
        <v>20040710</v>
      </c>
      <c r="KW79" s="158"/>
      <c r="KX79" s="158"/>
      <c r="KY79" s="158"/>
      <c r="KZ79" s="158"/>
      <c r="LA79" s="158"/>
      <c r="LB79" s="158"/>
      <c r="LC79" s="158"/>
      <c r="LD79" s="158"/>
      <c r="LE79" s="158"/>
      <c r="LF79" s="158"/>
      <c r="LG79" s="158"/>
      <c r="LH79" s="158"/>
      <c r="LI79" s="158"/>
      <c r="LJ79" s="158"/>
      <c r="LK79" s="158"/>
      <c r="LL79" s="158"/>
      <c r="LM79" s="158"/>
      <c r="LN79" s="158"/>
      <c r="LO79" s="158">
        <f>データ!EQ7</f>
        <v>20130817</v>
      </c>
      <c r="LP79" s="158"/>
      <c r="LQ79" s="158"/>
      <c r="LR79" s="158"/>
      <c r="LS79" s="158"/>
      <c r="LT79" s="158"/>
      <c r="LU79" s="158"/>
      <c r="LV79" s="158"/>
      <c r="LW79" s="158"/>
      <c r="LX79" s="158"/>
      <c r="LY79" s="158"/>
      <c r="LZ79" s="158"/>
      <c r="MA79" s="158"/>
      <c r="MB79" s="158"/>
      <c r="MC79" s="158"/>
      <c r="MD79" s="158"/>
      <c r="ME79" s="158"/>
      <c r="MF79" s="158"/>
      <c r="MG79" s="158"/>
      <c r="MH79" s="158">
        <f>データ!ER7</f>
        <v>20135822</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2">
      <c r="A80" s="2"/>
      <c r="B80" s="25"/>
      <c r="C80" s="5"/>
      <c r="D80" s="5"/>
      <c r="E80" s="5"/>
      <c r="F80" s="5"/>
      <c r="G80" s="5"/>
      <c r="H80" s="5"/>
      <c r="I80" s="40"/>
      <c r="J80" s="154" t="s">
        <v>58</v>
      </c>
      <c r="K80" s="155"/>
      <c r="L80" s="155"/>
      <c r="M80" s="155"/>
      <c r="N80" s="155"/>
      <c r="O80" s="155"/>
      <c r="P80" s="155"/>
      <c r="Q80" s="155"/>
      <c r="R80" s="155"/>
      <c r="S80" s="155"/>
      <c r="T80" s="156"/>
      <c r="U80" s="157">
        <f>データ!DW7</f>
        <v>52.4</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53.5</v>
      </c>
      <c r="BH80" s="157"/>
      <c r="BI80" s="157"/>
      <c r="BJ80" s="157"/>
      <c r="BK80" s="157"/>
      <c r="BL80" s="157"/>
      <c r="BM80" s="157"/>
      <c r="BN80" s="157"/>
      <c r="BO80" s="157"/>
      <c r="BP80" s="157"/>
      <c r="BQ80" s="157"/>
      <c r="BR80" s="157"/>
      <c r="BS80" s="157"/>
      <c r="BT80" s="157"/>
      <c r="BU80" s="157"/>
      <c r="BV80" s="157"/>
      <c r="BW80" s="157"/>
      <c r="BX80" s="157"/>
      <c r="BY80" s="157"/>
      <c r="BZ80" s="157">
        <f>データ!DZ7</f>
        <v>54.1</v>
      </c>
      <c r="CA80" s="157"/>
      <c r="CB80" s="157"/>
      <c r="CC80" s="157"/>
      <c r="CD80" s="157"/>
      <c r="CE80" s="157"/>
      <c r="CF80" s="157"/>
      <c r="CG80" s="157"/>
      <c r="CH80" s="157"/>
      <c r="CI80" s="157"/>
      <c r="CJ80" s="157"/>
      <c r="CK80" s="157"/>
      <c r="CL80" s="157"/>
      <c r="CM80" s="157"/>
      <c r="CN80" s="157"/>
      <c r="CO80" s="157"/>
      <c r="CP80" s="157"/>
      <c r="CQ80" s="157"/>
      <c r="CR80" s="157"/>
      <c r="CS80" s="157">
        <f>データ!EA7</f>
        <v>54.6</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69.2</v>
      </c>
      <c r="EP80" s="157"/>
      <c r="EQ80" s="157"/>
      <c r="ER80" s="157"/>
      <c r="ES80" s="157"/>
      <c r="ET80" s="157"/>
      <c r="EU80" s="157"/>
      <c r="EV80" s="157"/>
      <c r="EW80" s="157"/>
      <c r="EX80" s="157"/>
      <c r="EY80" s="157"/>
      <c r="EZ80" s="157"/>
      <c r="FA80" s="157"/>
      <c r="FB80" s="157"/>
      <c r="FC80" s="157"/>
      <c r="FD80" s="157"/>
      <c r="FE80" s="157"/>
      <c r="FF80" s="157"/>
      <c r="FG80" s="157"/>
      <c r="FH80" s="157">
        <f>データ!EI7</f>
        <v>69.7</v>
      </c>
      <c r="FI80" s="157"/>
      <c r="FJ80" s="157"/>
      <c r="FK80" s="157"/>
      <c r="FL80" s="157"/>
      <c r="FM80" s="157"/>
      <c r="FN80" s="157"/>
      <c r="FO80" s="157"/>
      <c r="FP80" s="157"/>
      <c r="FQ80" s="157"/>
      <c r="FR80" s="157"/>
      <c r="FS80" s="157"/>
      <c r="FT80" s="157"/>
      <c r="FU80" s="157"/>
      <c r="FV80" s="157"/>
      <c r="FW80" s="157"/>
      <c r="FX80" s="157"/>
      <c r="FY80" s="157"/>
      <c r="FZ80" s="157"/>
      <c r="GA80" s="157">
        <f>データ!EJ7</f>
        <v>71.3</v>
      </c>
      <c r="GB80" s="157"/>
      <c r="GC80" s="157"/>
      <c r="GD80" s="157"/>
      <c r="GE80" s="157"/>
      <c r="GF80" s="157"/>
      <c r="GG80" s="157"/>
      <c r="GH80" s="157"/>
      <c r="GI80" s="157"/>
      <c r="GJ80" s="157"/>
      <c r="GK80" s="157"/>
      <c r="GL80" s="157"/>
      <c r="GM80" s="157"/>
      <c r="GN80" s="157"/>
      <c r="GO80" s="157"/>
      <c r="GP80" s="157"/>
      <c r="GQ80" s="157"/>
      <c r="GR80" s="157"/>
      <c r="GS80" s="157"/>
      <c r="GT80" s="157">
        <f>データ!EK7</f>
        <v>71.400000000000006</v>
      </c>
      <c r="GU80" s="157"/>
      <c r="GV80" s="157"/>
      <c r="GW80" s="157"/>
      <c r="GX80" s="157"/>
      <c r="GY80" s="157"/>
      <c r="GZ80" s="157"/>
      <c r="HA80" s="157"/>
      <c r="HB80" s="157"/>
      <c r="HC80" s="157"/>
      <c r="HD80" s="157"/>
      <c r="HE80" s="157"/>
      <c r="HF80" s="157"/>
      <c r="HG80" s="157"/>
      <c r="HH80" s="157"/>
      <c r="HI80" s="157"/>
      <c r="HJ80" s="157"/>
      <c r="HK80" s="157"/>
      <c r="HL80" s="157"/>
      <c r="HM80" s="157">
        <f>データ!EL7</f>
        <v>71.7</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35730958</v>
      </c>
      <c r="JK80" s="158"/>
      <c r="JL80" s="158"/>
      <c r="JM80" s="158"/>
      <c r="JN80" s="158"/>
      <c r="JO80" s="158"/>
      <c r="JP80" s="158"/>
      <c r="JQ80" s="158"/>
      <c r="JR80" s="158"/>
      <c r="JS80" s="158"/>
      <c r="JT80" s="158"/>
      <c r="JU80" s="158"/>
      <c r="JV80" s="158"/>
      <c r="JW80" s="158"/>
      <c r="JX80" s="158"/>
      <c r="JY80" s="158"/>
      <c r="JZ80" s="158"/>
      <c r="KA80" s="158"/>
      <c r="KB80" s="158"/>
      <c r="KC80" s="158">
        <f>データ!ET7</f>
        <v>37752628</v>
      </c>
      <c r="KD80" s="158"/>
      <c r="KE80" s="158"/>
      <c r="KF80" s="158"/>
      <c r="KG80" s="158"/>
      <c r="KH80" s="158"/>
      <c r="KI80" s="158"/>
      <c r="KJ80" s="158"/>
      <c r="KK80" s="158"/>
      <c r="KL80" s="158"/>
      <c r="KM80" s="158"/>
      <c r="KN80" s="158"/>
      <c r="KO80" s="158"/>
      <c r="KP80" s="158"/>
      <c r="KQ80" s="158"/>
      <c r="KR80" s="158"/>
      <c r="KS80" s="158"/>
      <c r="KT80" s="158"/>
      <c r="KU80" s="158"/>
      <c r="KV80" s="158">
        <f>データ!EU7</f>
        <v>39094598</v>
      </c>
      <c r="KW80" s="158"/>
      <c r="KX80" s="158"/>
      <c r="KY80" s="158"/>
      <c r="KZ80" s="158"/>
      <c r="LA80" s="158"/>
      <c r="LB80" s="158"/>
      <c r="LC80" s="158"/>
      <c r="LD80" s="158"/>
      <c r="LE80" s="158"/>
      <c r="LF80" s="158"/>
      <c r="LG80" s="158"/>
      <c r="LH80" s="158"/>
      <c r="LI80" s="158"/>
      <c r="LJ80" s="158"/>
      <c r="LK80" s="158"/>
      <c r="LL80" s="158"/>
      <c r="LM80" s="158"/>
      <c r="LN80" s="158"/>
      <c r="LO80" s="158">
        <f>データ!EV7</f>
        <v>40683727</v>
      </c>
      <c r="LP80" s="158"/>
      <c r="LQ80" s="158"/>
      <c r="LR80" s="158"/>
      <c r="LS80" s="158"/>
      <c r="LT80" s="158"/>
      <c r="LU80" s="158"/>
      <c r="LV80" s="158"/>
      <c r="LW80" s="158"/>
      <c r="LX80" s="158"/>
      <c r="LY80" s="158"/>
      <c r="LZ80" s="158"/>
      <c r="MA80" s="158"/>
      <c r="MB80" s="158"/>
      <c r="MC80" s="158"/>
      <c r="MD80" s="158"/>
      <c r="ME80" s="158"/>
      <c r="MF80" s="158"/>
      <c r="MG80" s="158"/>
      <c r="MH80" s="158">
        <f>データ!EW7</f>
        <v>41891213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9wolfdPfgu47SZWioW4zyxF29woWAxwBlOiCGmbHhfTq0NiZQS/4flc293lb9LPTrUwb51RUW4Iucz8RhzpG3g==" saltValue="Li8qTC6yKgANycg70Jt4z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108</v>
      </c>
      <c r="AI4" s="165"/>
      <c r="AJ4" s="165"/>
      <c r="AK4" s="165"/>
      <c r="AL4" s="165"/>
      <c r="AM4" s="165"/>
      <c r="AN4" s="165"/>
      <c r="AO4" s="165"/>
      <c r="AP4" s="165"/>
      <c r="AQ4" s="165"/>
      <c r="AR4" s="166"/>
      <c r="AS4" s="160" t="s">
        <v>109</v>
      </c>
      <c r="AT4" s="159"/>
      <c r="AU4" s="159"/>
      <c r="AV4" s="159"/>
      <c r="AW4" s="159"/>
      <c r="AX4" s="159"/>
      <c r="AY4" s="159"/>
      <c r="AZ4" s="159"/>
      <c r="BA4" s="159"/>
      <c r="BB4" s="159"/>
      <c r="BC4" s="159"/>
      <c r="BD4" s="160" t="s">
        <v>110</v>
      </c>
      <c r="BE4" s="159"/>
      <c r="BF4" s="159"/>
      <c r="BG4" s="159"/>
      <c r="BH4" s="159"/>
      <c r="BI4" s="159"/>
      <c r="BJ4" s="159"/>
      <c r="BK4" s="159"/>
      <c r="BL4" s="159"/>
      <c r="BM4" s="159"/>
      <c r="BN4" s="159"/>
      <c r="BO4" s="164" t="s">
        <v>111</v>
      </c>
      <c r="BP4" s="165"/>
      <c r="BQ4" s="165"/>
      <c r="BR4" s="165"/>
      <c r="BS4" s="165"/>
      <c r="BT4" s="165"/>
      <c r="BU4" s="165"/>
      <c r="BV4" s="165"/>
      <c r="BW4" s="165"/>
      <c r="BX4" s="165"/>
      <c r="BY4" s="166"/>
      <c r="BZ4" s="159" t="s">
        <v>112</v>
      </c>
      <c r="CA4" s="159"/>
      <c r="CB4" s="159"/>
      <c r="CC4" s="159"/>
      <c r="CD4" s="159"/>
      <c r="CE4" s="159"/>
      <c r="CF4" s="159"/>
      <c r="CG4" s="159"/>
      <c r="CH4" s="159"/>
      <c r="CI4" s="159"/>
      <c r="CJ4" s="159"/>
      <c r="CK4" s="160" t="s">
        <v>113</v>
      </c>
      <c r="CL4" s="159"/>
      <c r="CM4" s="159"/>
      <c r="CN4" s="159"/>
      <c r="CO4" s="159"/>
      <c r="CP4" s="159"/>
      <c r="CQ4" s="159"/>
      <c r="CR4" s="159"/>
      <c r="CS4" s="159"/>
      <c r="CT4" s="159"/>
      <c r="CU4" s="159"/>
      <c r="CV4" s="159" t="s">
        <v>114</v>
      </c>
      <c r="CW4" s="159"/>
      <c r="CX4" s="159"/>
      <c r="CY4" s="159"/>
      <c r="CZ4" s="159"/>
      <c r="DA4" s="159"/>
      <c r="DB4" s="159"/>
      <c r="DC4" s="159"/>
      <c r="DD4" s="159"/>
      <c r="DE4" s="159"/>
      <c r="DF4" s="159"/>
      <c r="DG4" s="159" t="s">
        <v>115</v>
      </c>
      <c r="DH4" s="159"/>
      <c r="DI4" s="159"/>
      <c r="DJ4" s="159"/>
      <c r="DK4" s="159"/>
      <c r="DL4" s="159"/>
      <c r="DM4" s="159"/>
      <c r="DN4" s="159"/>
      <c r="DO4" s="159"/>
      <c r="DP4" s="159"/>
      <c r="DQ4" s="159"/>
      <c r="DR4" s="164" t="s">
        <v>116</v>
      </c>
      <c r="DS4" s="165"/>
      <c r="DT4" s="165"/>
      <c r="DU4" s="165"/>
      <c r="DV4" s="165"/>
      <c r="DW4" s="165"/>
      <c r="DX4" s="165"/>
      <c r="DY4" s="165"/>
      <c r="DZ4" s="165"/>
      <c r="EA4" s="165"/>
      <c r="EB4" s="166"/>
      <c r="EC4" s="159" t="s">
        <v>117</v>
      </c>
      <c r="ED4" s="159"/>
      <c r="EE4" s="159"/>
      <c r="EF4" s="159"/>
      <c r="EG4" s="159"/>
      <c r="EH4" s="159"/>
      <c r="EI4" s="159"/>
      <c r="EJ4" s="159"/>
      <c r="EK4" s="159"/>
      <c r="EL4" s="159"/>
      <c r="EM4" s="159"/>
      <c r="EN4" s="159" t="s">
        <v>118</v>
      </c>
      <c r="EO4" s="159"/>
      <c r="EP4" s="159"/>
      <c r="EQ4" s="159"/>
      <c r="ER4" s="159"/>
      <c r="ES4" s="159"/>
      <c r="ET4" s="159"/>
      <c r="EU4" s="159"/>
      <c r="EV4" s="159"/>
      <c r="EW4" s="159"/>
      <c r="EX4" s="159"/>
    </row>
    <row r="5" spans="1:154" x14ac:dyDescent="0.2">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146</v>
      </c>
      <c r="AX5" s="62" t="s">
        <v>147</v>
      </c>
      <c r="AY5" s="62" t="s">
        <v>148</v>
      </c>
      <c r="AZ5" s="62" t="s">
        <v>149</v>
      </c>
      <c r="BA5" s="62" t="s">
        <v>150</v>
      </c>
      <c r="BB5" s="62" t="s">
        <v>151</v>
      </c>
      <c r="BC5" s="62" t="s">
        <v>152</v>
      </c>
      <c r="BD5" s="62" t="s">
        <v>157</v>
      </c>
      <c r="BE5" s="62" t="s">
        <v>158</v>
      </c>
      <c r="BF5" s="62" t="s">
        <v>155</v>
      </c>
      <c r="BG5" s="62" t="s">
        <v>159</v>
      </c>
      <c r="BH5" s="62" t="s">
        <v>160</v>
      </c>
      <c r="BI5" s="62" t="s">
        <v>147</v>
      </c>
      <c r="BJ5" s="62" t="s">
        <v>148</v>
      </c>
      <c r="BK5" s="62" t="s">
        <v>149</v>
      </c>
      <c r="BL5" s="62" t="s">
        <v>150</v>
      </c>
      <c r="BM5" s="62" t="s">
        <v>151</v>
      </c>
      <c r="BN5" s="62" t="s">
        <v>152</v>
      </c>
      <c r="BO5" s="62" t="s">
        <v>161</v>
      </c>
      <c r="BP5" s="62" t="s">
        <v>154</v>
      </c>
      <c r="BQ5" s="62" t="s">
        <v>162</v>
      </c>
      <c r="BR5" s="62" t="s">
        <v>163</v>
      </c>
      <c r="BS5" s="62" t="s">
        <v>164</v>
      </c>
      <c r="BT5" s="62" t="s">
        <v>147</v>
      </c>
      <c r="BU5" s="62" t="s">
        <v>148</v>
      </c>
      <c r="BV5" s="62" t="s">
        <v>149</v>
      </c>
      <c r="BW5" s="62" t="s">
        <v>150</v>
      </c>
      <c r="BX5" s="62" t="s">
        <v>151</v>
      </c>
      <c r="BY5" s="62" t="s">
        <v>152</v>
      </c>
      <c r="BZ5" s="62" t="s">
        <v>157</v>
      </c>
      <c r="CA5" s="62" t="s">
        <v>165</v>
      </c>
      <c r="CB5" s="62" t="s">
        <v>155</v>
      </c>
      <c r="CC5" s="62" t="s">
        <v>166</v>
      </c>
      <c r="CD5" s="62" t="s">
        <v>167</v>
      </c>
      <c r="CE5" s="62" t="s">
        <v>147</v>
      </c>
      <c r="CF5" s="62" t="s">
        <v>148</v>
      </c>
      <c r="CG5" s="62" t="s">
        <v>149</v>
      </c>
      <c r="CH5" s="62" t="s">
        <v>150</v>
      </c>
      <c r="CI5" s="62" t="s">
        <v>151</v>
      </c>
      <c r="CJ5" s="62" t="s">
        <v>152</v>
      </c>
      <c r="CK5" s="62" t="s">
        <v>168</v>
      </c>
      <c r="CL5" s="62" t="s">
        <v>169</v>
      </c>
      <c r="CM5" s="62" t="s">
        <v>170</v>
      </c>
      <c r="CN5" s="62" t="s">
        <v>163</v>
      </c>
      <c r="CO5" s="62" t="s">
        <v>171</v>
      </c>
      <c r="CP5" s="62" t="s">
        <v>147</v>
      </c>
      <c r="CQ5" s="62" t="s">
        <v>148</v>
      </c>
      <c r="CR5" s="62" t="s">
        <v>149</v>
      </c>
      <c r="CS5" s="62" t="s">
        <v>150</v>
      </c>
      <c r="CT5" s="62" t="s">
        <v>151</v>
      </c>
      <c r="CU5" s="62" t="s">
        <v>152</v>
      </c>
      <c r="CV5" s="62" t="s">
        <v>157</v>
      </c>
      <c r="CW5" s="62" t="s">
        <v>143</v>
      </c>
      <c r="CX5" s="62" t="s">
        <v>172</v>
      </c>
      <c r="CY5" s="62" t="s">
        <v>173</v>
      </c>
      <c r="CZ5" s="62" t="s">
        <v>146</v>
      </c>
      <c r="DA5" s="62" t="s">
        <v>147</v>
      </c>
      <c r="DB5" s="62" t="s">
        <v>148</v>
      </c>
      <c r="DC5" s="62" t="s">
        <v>149</v>
      </c>
      <c r="DD5" s="62" t="s">
        <v>150</v>
      </c>
      <c r="DE5" s="62" t="s">
        <v>151</v>
      </c>
      <c r="DF5" s="62" t="s">
        <v>152</v>
      </c>
      <c r="DG5" s="62" t="s">
        <v>157</v>
      </c>
      <c r="DH5" s="62" t="s">
        <v>174</v>
      </c>
      <c r="DI5" s="62" t="s">
        <v>170</v>
      </c>
      <c r="DJ5" s="62" t="s">
        <v>173</v>
      </c>
      <c r="DK5" s="62" t="s">
        <v>175</v>
      </c>
      <c r="DL5" s="62" t="s">
        <v>147</v>
      </c>
      <c r="DM5" s="62" t="s">
        <v>148</v>
      </c>
      <c r="DN5" s="62" t="s">
        <v>149</v>
      </c>
      <c r="DO5" s="62" t="s">
        <v>150</v>
      </c>
      <c r="DP5" s="62" t="s">
        <v>151</v>
      </c>
      <c r="DQ5" s="62" t="s">
        <v>152</v>
      </c>
      <c r="DR5" s="62" t="s">
        <v>176</v>
      </c>
      <c r="DS5" s="62" t="s">
        <v>143</v>
      </c>
      <c r="DT5" s="62" t="s">
        <v>155</v>
      </c>
      <c r="DU5" s="62" t="s">
        <v>173</v>
      </c>
      <c r="DV5" s="62" t="s">
        <v>177</v>
      </c>
      <c r="DW5" s="62" t="s">
        <v>147</v>
      </c>
      <c r="DX5" s="62" t="s">
        <v>148</v>
      </c>
      <c r="DY5" s="62" t="s">
        <v>149</v>
      </c>
      <c r="DZ5" s="62" t="s">
        <v>150</v>
      </c>
      <c r="EA5" s="62" t="s">
        <v>151</v>
      </c>
      <c r="EB5" s="62" t="s">
        <v>152</v>
      </c>
      <c r="EC5" s="62" t="s">
        <v>153</v>
      </c>
      <c r="ED5" s="62" t="s">
        <v>178</v>
      </c>
      <c r="EE5" s="62" t="s">
        <v>162</v>
      </c>
      <c r="EF5" s="62" t="s">
        <v>173</v>
      </c>
      <c r="EG5" s="62" t="s">
        <v>146</v>
      </c>
      <c r="EH5" s="62" t="s">
        <v>147</v>
      </c>
      <c r="EI5" s="62" t="s">
        <v>148</v>
      </c>
      <c r="EJ5" s="62" t="s">
        <v>149</v>
      </c>
      <c r="EK5" s="62" t="s">
        <v>150</v>
      </c>
      <c r="EL5" s="62" t="s">
        <v>151</v>
      </c>
      <c r="EM5" s="62" t="s">
        <v>179</v>
      </c>
      <c r="EN5" s="62" t="s">
        <v>180</v>
      </c>
      <c r="EO5" s="62" t="s">
        <v>158</v>
      </c>
      <c r="EP5" s="62" t="s">
        <v>181</v>
      </c>
      <c r="EQ5" s="62" t="s">
        <v>156</v>
      </c>
      <c r="ER5" s="62" t="s">
        <v>182</v>
      </c>
      <c r="ES5" s="62" t="s">
        <v>147</v>
      </c>
      <c r="ET5" s="62" t="s">
        <v>148</v>
      </c>
      <c r="EU5" s="62" t="s">
        <v>149</v>
      </c>
      <c r="EV5" s="62" t="s">
        <v>150</v>
      </c>
      <c r="EW5" s="62" t="s">
        <v>151</v>
      </c>
      <c r="EX5" s="62" t="s">
        <v>152</v>
      </c>
    </row>
    <row r="6" spans="1:154" s="67" customFormat="1" x14ac:dyDescent="0.2">
      <c r="A6" s="48" t="s">
        <v>183</v>
      </c>
      <c r="B6" s="63">
        <f>B8</f>
        <v>2019</v>
      </c>
      <c r="C6" s="63">
        <f t="shared" ref="C6:M6" si="2">C8</f>
        <v>108936</v>
      </c>
      <c r="D6" s="63">
        <f t="shared" si="2"/>
        <v>46</v>
      </c>
      <c r="E6" s="63">
        <f t="shared" si="2"/>
        <v>6</v>
      </c>
      <c r="F6" s="63">
        <f t="shared" si="2"/>
        <v>0</v>
      </c>
      <c r="G6" s="63">
        <f t="shared" si="2"/>
        <v>2</v>
      </c>
      <c r="H6" s="161" t="str">
        <f>IF(H8&lt;&gt;I8,H8,"")&amp;IF(I8&lt;&gt;J8,I8,"")&amp;"　"&amp;J8</f>
        <v>群馬県富岡地域医療企業団　七日市病院</v>
      </c>
      <c r="I6" s="162"/>
      <c r="J6" s="163"/>
      <c r="K6" s="63" t="str">
        <f t="shared" si="2"/>
        <v>条例全部</v>
      </c>
      <c r="L6" s="63" t="str">
        <f t="shared" si="2"/>
        <v>病院事業</v>
      </c>
      <c r="M6" s="63" t="str">
        <f t="shared" si="2"/>
        <v>一般病院</v>
      </c>
      <c r="N6" s="63" t="str">
        <f>N8</f>
        <v>100床以上～200床未満</v>
      </c>
      <c r="O6" s="63" t="str">
        <f>O8</f>
        <v>その他</v>
      </c>
      <c r="P6" s="63" t="str">
        <f>P8</f>
        <v>直営</v>
      </c>
      <c r="Q6" s="64">
        <f t="shared" ref="Q6:AG6" si="3">Q8</f>
        <v>4</v>
      </c>
      <c r="R6" s="63" t="str">
        <f t="shared" si="3"/>
        <v>-</v>
      </c>
      <c r="S6" s="63" t="str">
        <f t="shared" si="3"/>
        <v>訓</v>
      </c>
      <c r="T6" s="63" t="str">
        <f t="shared" si="3"/>
        <v>-</v>
      </c>
      <c r="U6" s="64" t="str">
        <f>U8</f>
        <v>-</v>
      </c>
      <c r="V6" s="64">
        <f>V8</f>
        <v>8552</v>
      </c>
      <c r="W6" s="63" t="str">
        <f>W8</f>
        <v>非該当</v>
      </c>
      <c r="X6" s="63" t="str">
        <f t="shared" si="3"/>
        <v>１０：１</v>
      </c>
      <c r="Y6" s="64">
        <f t="shared" si="3"/>
        <v>112</v>
      </c>
      <c r="Z6" s="64">
        <f t="shared" si="3"/>
        <v>57</v>
      </c>
      <c r="AA6" s="64" t="str">
        <f t="shared" si="3"/>
        <v>-</v>
      </c>
      <c r="AB6" s="64" t="str">
        <f t="shared" si="3"/>
        <v>-</v>
      </c>
      <c r="AC6" s="64" t="str">
        <f t="shared" si="3"/>
        <v>-</v>
      </c>
      <c r="AD6" s="64">
        <f t="shared" si="3"/>
        <v>169</v>
      </c>
      <c r="AE6" s="64">
        <f t="shared" si="3"/>
        <v>112</v>
      </c>
      <c r="AF6" s="64">
        <f t="shared" si="3"/>
        <v>57</v>
      </c>
      <c r="AG6" s="64">
        <f t="shared" si="3"/>
        <v>169</v>
      </c>
      <c r="AH6" s="65">
        <f>IF(AH8="-",NA(),AH8)</f>
        <v>101</v>
      </c>
      <c r="AI6" s="65">
        <f t="shared" ref="AI6:AQ6" si="4">IF(AI8="-",NA(),AI8)</f>
        <v>100.5</v>
      </c>
      <c r="AJ6" s="65">
        <f t="shared" si="4"/>
        <v>107.6</v>
      </c>
      <c r="AK6" s="65">
        <f t="shared" si="4"/>
        <v>103.6</v>
      </c>
      <c r="AL6" s="65">
        <f t="shared" si="4"/>
        <v>107.2</v>
      </c>
      <c r="AM6" s="65">
        <f t="shared" si="4"/>
        <v>98.3</v>
      </c>
      <c r="AN6" s="65">
        <f t="shared" si="4"/>
        <v>96.7</v>
      </c>
      <c r="AO6" s="65">
        <f t="shared" si="4"/>
        <v>96.6</v>
      </c>
      <c r="AP6" s="65">
        <f t="shared" si="4"/>
        <v>97.2</v>
      </c>
      <c r="AQ6" s="65">
        <f t="shared" si="4"/>
        <v>96.9</v>
      </c>
      <c r="AR6" s="65" t="str">
        <f>IF(AR8="-","【-】","【"&amp;SUBSTITUTE(TEXT(AR8,"#,##0.0"),"-","△")&amp;"】")</f>
        <v>【98.2】</v>
      </c>
      <c r="AS6" s="65">
        <f>IF(AS8="-",NA(),AS8)</f>
        <v>102.8</v>
      </c>
      <c r="AT6" s="65">
        <f t="shared" ref="AT6:BB6" si="5">IF(AT8="-",NA(),AT8)</f>
        <v>102</v>
      </c>
      <c r="AU6" s="65">
        <f t="shared" si="5"/>
        <v>107.5</v>
      </c>
      <c r="AV6" s="65">
        <f t="shared" si="5"/>
        <v>103.2</v>
      </c>
      <c r="AW6" s="65">
        <f t="shared" si="5"/>
        <v>107.1</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90.6</v>
      </c>
      <c r="BP6" s="65">
        <f t="shared" ref="BP6:BX6" si="7">IF(BP8="-",NA(),BP8)</f>
        <v>87.4</v>
      </c>
      <c r="BQ6" s="65">
        <f t="shared" si="7"/>
        <v>88.6</v>
      </c>
      <c r="BR6" s="65">
        <f t="shared" si="7"/>
        <v>78.7</v>
      </c>
      <c r="BS6" s="65">
        <f t="shared" si="7"/>
        <v>79.900000000000006</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27986</v>
      </c>
      <c r="CA6" s="66">
        <f t="shared" ref="CA6:CI6" si="8">IF(CA8="-",NA(),CA8)</f>
        <v>29051</v>
      </c>
      <c r="CB6" s="66">
        <f t="shared" si="8"/>
        <v>29424</v>
      </c>
      <c r="CC6" s="66">
        <f t="shared" si="8"/>
        <v>30767</v>
      </c>
      <c r="CD6" s="66">
        <f t="shared" si="8"/>
        <v>31473</v>
      </c>
      <c r="CE6" s="66">
        <f t="shared" si="8"/>
        <v>32532</v>
      </c>
      <c r="CF6" s="66">
        <f t="shared" si="8"/>
        <v>33492</v>
      </c>
      <c r="CG6" s="66">
        <f t="shared" si="8"/>
        <v>34136</v>
      </c>
      <c r="CH6" s="66">
        <f t="shared" si="8"/>
        <v>34924</v>
      </c>
      <c r="CI6" s="66">
        <f t="shared" si="8"/>
        <v>35788</v>
      </c>
      <c r="CJ6" s="65" t="str">
        <f>IF(CJ8="-","【-】","【"&amp;SUBSTITUTE(TEXT(CJ8,"#,##0"),"-","△")&amp;"】")</f>
        <v>【53,621】</v>
      </c>
      <c r="CK6" s="66">
        <f>IF(CK8="-",NA(),CK8)</f>
        <v>7943</v>
      </c>
      <c r="CL6" s="66">
        <f t="shared" ref="CL6:CT6" si="9">IF(CL8="-",NA(),CL8)</f>
        <v>8196</v>
      </c>
      <c r="CM6" s="66">
        <f t="shared" si="9"/>
        <v>8028</v>
      </c>
      <c r="CN6" s="66">
        <f t="shared" si="9"/>
        <v>12997</v>
      </c>
      <c r="CO6" s="66">
        <f t="shared" si="9"/>
        <v>8284</v>
      </c>
      <c r="CP6" s="66">
        <f t="shared" si="9"/>
        <v>10037</v>
      </c>
      <c r="CQ6" s="66">
        <f t="shared" si="9"/>
        <v>9976</v>
      </c>
      <c r="CR6" s="66">
        <f t="shared" si="9"/>
        <v>10130</v>
      </c>
      <c r="CS6" s="66">
        <f t="shared" si="9"/>
        <v>10244</v>
      </c>
      <c r="CT6" s="66">
        <f t="shared" si="9"/>
        <v>10602</v>
      </c>
      <c r="CU6" s="65" t="str">
        <f>IF(CU8="-","【-】","【"&amp;SUBSTITUTE(TEXT(CU8,"#,##0"),"-","△")&amp;"】")</f>
        <v>【15,586】</v>
      </c>
      <c r="CV6" s="65">
        <f>IF(CV8="-",NA(),CV8)</f>
        <v>70.7</v>
      </c>
      <c r="CW6" s="65">
        <f t="shared" ref="CW6:DE6" si="10">IF(CW8="-",NA(),CW8)</f>
        <v>72.7</v>
      </c>
      <c r="CX6" s="65">
        <f t="shared" si="10"/>
        <v>68.099999999999994</v>
      </c>
      <c r="CY6" s="65">
        <f t="shared" si="10"/>
        <v>72.5</v>
      </c>
      <c r="CZ6" s="65">
        <f t="shared" si="10"/>
        <v>70.5</v>
      </c>
      <c r="DA6" s="65">
        <f t="shared" si="10"/>
        <v>62.5</v>
      </c>
      <c r="DB6" s="65">
        <f t="shared" si="10"/>
        <v>63.4</v>
      </c>
      <c r="DC6" s="65">
        <f t="shared" si="10"/>
        <v>63.4</v>
      </c>
      <c r="DD6" s="65">
        <f t="shared" si="10"/>
        <v>63.7</v>
      </c>
      <c r="DE6" s="65">
        <f t="shared" si="10"/>
        <v>63.3</v>
      </c>
      <c r="DF6" s="65" t="str">
        <f>IF(DF8="-","【-】","【"&amp;SUBSTITUTE(TEXT(DF8,"#,##0.0"),"-","△")&amp;"】")</f>
        <v>【54.6】</v>
      </c>
      <c r="DG6" s="65">
        <f>IF(DG8="-",NA(),DG8)</f>
        <v>7.3</v>
      </c>
      <c r="DH6" s="65">
        <f t="shared" ref="DH6:DP6" si="11">IF(DH8="-",NA(),DH8)</f>
        <v>6.7</v>
      </c>
      <c r="DI6" s="65">
        <f t="shared" si="11"/>
        <v>6.5</v>
      </c>
      <c r="DJ6" s="65">
        <f t="shared" si="11"/>
        <v>5.2</v>
      </c>
      <c r="DK6" s="65">
        <f t="shared" si="11"/>
        <v>5.3</v>
      </c>
      <c r="DL6" s="65">
        <f t="shared" si="11"/>
        <v>19</v>
      </c>
      <c r="DM6" s="65">
        <f t="shared" si="11"/>
        <v>18.7</v>
      </c>
      <c r="DN6" s="65">
        <f t="shared" si="11"/>
        <v>18.3</v>
      </c>
      <c r="DO6" s="65">
        <f t="shared" si="11"/>
        <v>17.7</v>
      </c>
      <c r="DP6" s="65">
        <f t="shared" si="11"/>
        <v>17.5</v>
      </c>
      <c r="DQ6" s="65" t="str">
        <f>IF(DQ8="-","【-】","【"&amp;SUBSTITUTE(TEXT(DQ8,"#,##0.0"),"-","△")&amp;"】")</f>
        <v>【25.0】</v>
      </c>
      <c r="DR6" s="65">
        <f>IF(DR8="-",NA(),DR8)</f>
        <v>31.3</v>
      </c>
      <c r="DS6" s="65">
        <f t="shared" ref="DS6:EA6" si="12">IF(DS8="-",NA(),DS8)</f>
        <v>33.200000000000003</v>
      </c>
      <c r="DT6" s="65">
        <f t="shared" si="12"/>
        <v>35.1</v>
      </c>
      <c r="DU6" s="65">
        <f t="shared" si="12"/>
        <v>37.6</v>
      </c>
      <c r="DV6" s="65">
        <f t="shared" si="12"/>
        <v>39.299999999999997</v>
      </c>
      <c r="DW6" s="65">
        <f t="shared" si="12"/>
        <v>52.4</v>
      </c>
      <c r="DX6" s="65">
        <f t="shared" si="12"/>
        <v>52.5</v>
      </c>
      <c r="DY6" s="65">
        <f t="shared" si="12"/>
        <v>53.5</v>
      </c>
      <c r="DZ6" s="65">
        <f t="shared" si="12"/>
        <v>54.1</v>
      </c>
      <c r="EA6" s="65">
        <f t="shared" si="12"/>
        <v>54.6</v>
      </c>
      <c r="EB6" s="65" t="str">
        <f>IF(EB8="-","【-】","【"&amp;SUBSTITUTE(TEXT(EB8,"#,##0.0"),"-","△")&amp;"】")</f>
        <v>【53.5】</v>
      </c>
      <c r="EC6" s="65">
        <f>IF(EC8="-",NA(),EC8)</f>
        <v>76.599999999999994</v>
      </c>
      <c r="ED6" s="65">
        <f t="shared" ref="ED6:EL6" si="13">IF(ED8="-",NA(),ED8)</f>
        <v>77.900000000000006</v>
      </c>
      <c r="EE6" s="65">
        <f t="shared" si="13"/>
        <v>81.099999999999994</v>
      </c>
      <c r="EF6" s="65">
        <f t="shared" si="13"/>
        <v>84.6</v>
      </c>
      <c r="EG6" s="65">
        <f t="shared" si="13"/>
        <v>84.4</v>
      </c>
      <c r="EH6" s="65">
        <f t="shared" si="13"/>
        <v>69.2</v>
      </c>
      <c r="EI6" s="65">
        <f t="shared" si="13"/>
        <v>69.7</v>
      </c>
      <c r="EJ6" s="65">
        <f t="shared" si="13"/>
        <v>71.3</v>
      </c>
      <c r="EK6" s="65">
        <f t="shared" si="13"/>
        <v>71.400000000000006</v>
      </c>
      <c r="EL6" s="65">
        <f t="shared" si="13"/>
        <v>71.7</v>
      </c>
      <c r="EM6" s="65" t="str">
        <f>IF(EM8="-","【-】","【"&amp;SUBSTITUTE(TEXT(EM8,"#,##0.0"),"-","△")&amp;"】")</f>
        <v>【70.0】</v>
      </c>
      <c r="EN6" s="66">
        <f>IF(EN8="-",NA(),EN8)</f>
        <v>19975260</v>
      </c>
      <c r="EO6" s="66">
        <f t="shared" ref="EO6:EW6" si="14">IF(EO8="-",NA(),EO8)</f>
        <v>19928278</v>
      </c>
      <c r="EP6" s="66">
        <f t="shared" si="14"/>
        <v>20040710</v>
      </c>
      <c r="EQ6" s="66">
        <f t="shared" si="14"/>
        <v>20130817</v>
      </c>
      <c r="ER6" s="66">
        <f t="shared" si="14"/>
        <v>20135822</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2">
      <c r="A7" s="48" t="s">
        <v>184</v>
      </c>
      <c r="B7" s="63">
        <f t="shared" ref="B7:AG7" si="15">B8</f>
        <v>2019</v>
      </c>
      <c r="C7" s="63">
        <f t="shared" si="15"/>
        <v>108936</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100床以上～200床未満</v>
      </c>
      <c r="O7" s="63" t="str">
        <f>O8</f>
        <v>その他</v>
      </c>
      <c r="P7" s="63" t="str">
        <f>P8</f>
        <v>直営</v>
      </c>
      <c r="Q7" s="64">
        <f t="shared" si="15"/>
        <v>4</v>
      </c>
      <c r="R7" s="63" t="str">
        <f t="shared" si="15"/>
        <v>-</v>
      </c>
      <c r="S7" s="63" t="str">
        <f t="shared" si="15"/>
        <v>訓</v>
      </c>
      <c r="T7" s="63" t="str">
        <f t="shared" si="15"/>
        <v>-</v>
      </c>
      <c r="U7" s="64" t="str">
        <f>U8</f>
        <v>-</v>
      </c>
      <c r="V7" s="64">
        <f>V8</f>
        <v>8552</v>
      </c>
      <c r="W7" s="63" t="str">
        <f>W8</f>
        <v>非該当</v>
      </c>
      <c r="X7" s="63" t="str">
        <f t="shared" si="15"/>
        <v>１０：１</v>
      </c>
      <c r="Y7" s="64">
        <f t="shared" si="15"/>
        <v>112</v>
      </c>
      <c r="Z7" s="64">
        <f t="shared" si="15"/>
        <v>57</v>
      </c>
      <c r="AA7" s="64" t="str">
        <f t="shared" si="15"/>
        <v>-</v>
      </c>
      <c r="AB7" s="64" t="str">
        <f t="shared" si="15"/>
        <v>-</v>
      </c>
      <c r="AC7" s="64" t="str">
        <f t="shared" si="15"/>
        <v>-</v>
      </c>
      <c r="AD7" s="64">
        <f t="shared" si="15"/>
        <v>169</v>
      </c>
      <c r="AE7" s="64">
        <f t="shared" si="15"/>
        <v>112</v>
      </c>
      <c r="AF7" s="64">
        <f t="shared" si="15"/>
        <v>57</v>
      </c>
      <c r="AG7" s="64">
        <f t="shared" si="15"/>
        <v>169</v>
      </c>
      <c r="AH7" s="65">
        <f>AH8</f>
        <v>101</v>
      </c>
      <c r="AI7" s="65">
        <f t="shared" ref="AI7:AQ7" si="16">AI8</f>
        <v>100.5</v>
      </c>
      <c r="AJ7" s="65">
        <f t="shared" si="16"/>
        <v>107.6</v>
      </c>
      <c r="AK7" s="65">
        <f t="shared" si="16"/>
        <v>103.6</v>
      </c>
      <c r="AL7" s="65">
        <f t="shared" si="16"/>
        <v>107.2</v>
      </c>
      <c r="AM7" s="65">
        <f t="shared" si="16"/>
        <v>98.3</v>
      </c>
      <c r="AN7" s="65">
        <f t="shared" si="16"/>
        <v>96.7</v>
      </c>
      <c r="AO7" s="65">
        <f t="shared" si="16"/>
        <v>96.6</v>
      </c>
      <c r="AP7" s="65">
        <f t="shared" si="16"/>
        <v>97.2</v>
      </c>
      <c r="AQ7" s="65">
        <f t="shared" si="16"/>
        <v>96.9</v>
      </c>
      <c r="AR7" s="65"/>
      <c r="AS7" s="65">
        <f>AS8</f>
        <v>102.8</v>
      </c>
      <c r="AT7" s="65">
        <f t="shared" ref="AT7:BB7" si="17">AT8</f>
        <v>102</v>
      </c>
      <c r="AU7" s="65">
        <f t="shared" si="17"/>
        <v>107.5</v>
      </c>
      <c r="AV7" s="65">
        <f t="shared" si="17"/>
        <v>103.2</v>
      </c>
      <c r="AW7" s="65">
        <f t="shared" si="17"/>
        <v>107.1</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120.5</v>
      </c>
      <c r="BN7" s="65"/>
      <c r="BO7" s="65">
        <f>BO8</f>
        <v>90.6</v>
      </c>
      <c r="BP7" s="65">
        <f t="shared" ref="BP7:BX7" si="19">BP8</f>
        <v>87.4</v>
      </c>
      <c r="BQ7" s="65">
        <f t="shared" si="19"/>
        <v>88.6</v>
      </c>
      <c r="BR7" s="65">
        <f t="shared" si="19"/>
        <v>78.7</v>
      </c>
      <c r="BS7" s="65">
        <f t="shared" si="19"/>
        <v>79.900000000000006</v>
      </c>
      <c r="BT7" s="65">
        <f t="shared" si="19"/>
        <v>67.900000000000006</v>
      </c>
      <c r="BU7" s="65">
        <f t="shared" si="19"/>
        <v>69.8</v>
      </c>
      <c r="BV7" s="65">
        <f t="shared" si="19"/>
        <v>69.7</v>
      </c>
      <c r="BW7" s="65">
        <f t="shared" si="19"/>
        <v>70.099999999999994</v>
      </c>
      <c r="BX7" s="65">
        <f t="shared" si="19"/>
        <v>70.400000000000006</v>
      </c>
      <c r="BY7" s="65"/>
      <c r="BZ7" s="66">
        <f>BZ8</f>
        <v>27986</v>
      </c>
      <c r="CA7" s="66">
        <f t="shared" ref="CA7:CI7" si="20">CA8</f>
        <v>29051</v>
      </c>
      <c r="CB7" s="66">
        <f t="shared" si="20"/>
        <v>29424</v>
      </c>
      <c r="CC7" s="66">
        <f t="shared" si="20"/>
        <v>30767</v>
      </c>
      <c r="CD7" s="66">
        <f t="shared" si="20"/>
        <v>31473</v>
      </c>
      <c r="CE7" s="66">
        <f t="shared" si="20"/>
        <v>32532</v>
      </c>
      <c r="CF7" s="66">
        <f t="shared" si="20"/>
        <v>33492</v>
      </c>
      <c r="CG7" s="66">
        <f t="shared" si="20"/>
        <v>34136</v>
      </c>
      <c r="CH7" s="66">
        <f t="shared" si="20"/>
        <v>34924</v>
      </c>
      <c r="CI7" s="66">
        <f t="shared" si="20"/>
        <v>35788</v>
      </c>
      <c r="CJ7" s="65"/>
      <c r="CK7" s="66">
        <f>CK8</f>
        <v>7943</v>
      </c>
      <c r="CL7" s="66">
        <f t="shared" ref="CL7:CT7" si="21">CL8</f>
        <v>8196</v>
      </c>
      <c r="CM7" s="66">
        <f t="shared" si="21"/>
        <v>8028</v>
      </c>
      <c r="CN7" s="66">
        <f t="shared" si="21"/>
        <v>12997</v>
      </c>
      <c r="CO7" s="66">
        <f t="shared" si="21"/>
        <v>8284</v>
      </c>
      <c r="CP7" s="66">
        <f t="shared" si="21"/>
        <v>10037</v>
      </c>
      <c r="CQ7" s="66">
        <f t="shared" si="21"/>
        <v>9976</v>
      </c>
      <c r="CR7" s="66">
        <f t="shared" si="21"/>
        <v>10130</v>
      </c>
      <c r="CS7" s="66">
        <f t="shared" si="21"/>
        <v>10244</v>
      </c>
      <c r="CT7" s="66">
        <f t="shared" si="21"/>
        <v>10602</v>
      </c>
      <c r="CU7" s="65"/>
      <c r="CV7" s="65">
        <f>CV8</f>
        <v>70.7</v>
      </c>
      <c r="CW7" s="65">
        <f t="shared" ref="CW7:DE7" si="22">CW8</f>
        <v>72.7</v>
      </c>
      <c r="CX7" s="65">
        <f t="shared" si="22"/>
        <v>68.099999999999994</v>
      </c>
      <c r="CY7" s="65">
        <f t="shared" si="22"/>
        <v>72.5</v>
      </c>
      <c r="CZ7" s="65">
        <f t="shared" si="22"/>
        <v>70.5</v>
      </c>
      <c r="DA7" s="65">
        <f t="shared" si="22"/>
        <v>62.5</v>
      </c>
      <c r="DB7" s="65">
        <f t="shared" si="22"/>
        <v>63.4</v>
      </c>
      <c r="DC7" s="65">
        <f t="shared" si="22"/>
        <v>63.4</v>
      </c>
      <c r="DD7" s="65">
        <f t="shared" si="22"/>
        <v>63.7</v>
      </c>
      <c r="DE7" s="65">
        <f t="shared" si="22"/>
        <v>63.3</v>
      </c>
      <c r="DF7" s="65"/>
      <c r="DG7" s="65">
        <f>DG8</f>
        <v>7.3</v>
      </c>
      <c r="DH7" s="65">
        <f t="shared" ref="DH7:DP7" si="23">DH8</f>
        <v>6.7</v>
      </c>
      <c r="DI7" s="65">
        <f t="shared" si="23"/>
        <v>6.5</v>
      </c>
      <c r="DJ7" s="65">
        <f t="shared" si="23"/>
        <v>5.2</v>
      </c>
      <c r="DK7" s="65">
        <f t="shared" si="23"/>
        <v>5.3</v>
      </c>
      <c r="DL7" s="65">
        <f t="shared" si="23"/>
        <v>19</v>
      </c>
      <c r="DM7" s="65">
        <f t="shared" si="23"/>
        <v>18.7</v>
      </c>
      <c r="DN7" s="65">
        <f t="shared" si="23"/>
        <v>18.3</v>
      </c>
      <c r="DO7" s="65">
        <f t="shared" si="23"/>
        <v>17.7</v>
      </c>
      <c r="DP7" s="65">
        <f t="shared" si="23"/>
        <v>17.5</v>
      </c>
      <c r="DQ7" s="65"/>
      <c r="DR7" s="65">
        <f>DR8</f>
        <v>31.3</v>
      </c>
      <c r="DS7" s="65">
        <f t="shared" ref="DS7:EA7" si="24">DS8</f>
        <v>33.200000000000003</v>
      </c>
      <c r="DT7" s="65">
        <f t="shared" si="24"/>
        <v>35.1</v>
      </c>
      <c r="DU7" s="65">
        <f t="shared" si="24"/>
        <v>37.6</v>
      </c>
      <c r="DV7" s="65">
        <f t="shared" si="24"/>
        <v>39.299999999999997</v>
      </c>
      <c r="DW7" s="65">
        <f t="shared" si="24"/>
        <v>52.4</v>
      </c>
      <c r="DX7" s="65">
        <f t="shared" si="24"/>
        <v>52.5</v>
      </c>
      <c r="DY7" s="65">
        <f t="shared" si="24"/>
        <v>53.5</v>
      </c>
      <c r="DZ7" s="65">
        <f t="shared" si="24"/>
        <v>54.1</v>
      </c>
      <c r="EA7" s="65">
        <f t="shared" si="24"/>
        <v>54.6</v>
      </c>
      <c r="EB7" s="65"/>
      <c r="EC7" s="65">
        <f>EC8</f>
        <v>76.599999999999994</v>
      </c>
      <c r="ED7" s="65">
        <f t="shared" ref="ED7:EL7" si="25">ED8</f>
        <v>77.900000000000006</v>
      </c>
      <c r="EE7" s="65">
        <f t="shared" si="25"/>
        <v>81.099999999999994</v>
      </c>
      <c r="EF7" s="65">
        <f t="shared" si="25"/>
        <v>84.6</v>
      </c>
      <c r="EG7" s="65">
        <f t="shared" si="25"/>
        <v>84.4</v>
      </c>
      <c r="EH7" s="65">
        <f t="shared" si="25"/>
        <v>69.2</v>
      </c>
      <c r="EI7" s="65">
        <f t="shared" si="25"/>
        <v>69.7</v>
      </c>
      <c r="EJ7" s="65">
        <f t="shared" si="25"/>
        <v>71.3</v>
      </c>
      <c r="EK7" s="65">
        <f t="shared" si="25"/>
        <v>71.400000000000006</v>
      </c>
      <c r="EL7" s="65">
        <f t="shared" si="25"/>
        <v>71.7</v>
      </c>
      <c r="EM7" s="65"/>
      <c r="EN7" s="66">
        <f>EN8</f>
        <v>19975260</v>
      </c>
      <c r="EO7" s="66">
        <f t="shared" ref="EO7:EW7" si="26">EO8</f>
        <v>19928278</v>
      </c>
      <c r="EP7" s="66">
        <f t="shared" si="26"/>
        <v>20040710</v>
      </c>
      <c r="EQ7" s="66">
        <f t="shared" si="26"/>
        <v>20130817</v>
      </c>
      <c r="ER7" s="66">
        <f t="shared" si="26"/>
        <v>20135822</v>
      </c>
      <c r="ES7" s="66">
        <f t="shared" si="26"/>
        <v>35730958</v>
      </c>
      <c r="ET7" s="66">
        <f t="shared" si="26"/>
        <v>37752628</v>
      </c>
      <c r="EU7" s="66">
        <f t="shared" si="26"/>
        <v>39094598</v>
      </c>
      <c r="EV7" s="66">
        <f t="shared" si="26"/>
        <v>40683727</v>
      </c>
      <c r="EW7" s="66">
        <f t="shared" si="26"/>
        <v>41891213</v>
      </c>
      <c r="EX7" s="66"/>
    </row>
    <row r="8" spans="1:154" s="67" customFormat="1" x14ac:dyDescent="0.2">
      <c r="A8" s="48"/>
      <c r="B8" s="68">
        <v>2019</v>
      </c>
      <c r="C8" s="68">
        <v>108936</v>
      </c>
      <c r="D8" s="68">
        <v>46</v>
      </c>
      <c r="E8" s="68">
        <v>6</v>
      </c>
      <c r="F8" s="68">
        <v>0</v>
      </c>
      <c r="G8" s="68">
        <v>2</v>
      </c>
      <c r="H8" s="68" t="s">
        <v>185</v>
      </c>
      <c r="I8" s="68" t="s">
        <v>186</v>
      </c>
      <c r="J8" s="68" t="s">
        <v>187</v>
      </c>
      <c r="K8" s="68" t="s">
        <v>188</v>
      </c>
      <c r="L8" s="68" t="s">
        <v>189</v>
      </c>
      <c r="M8" s="68" t="s">
        <v>190</v>
      </c>
      <c r="N8" s="68" t="s">
        <v>191</v>
      </c>
      <c r="O8" s="68" t="s">
        <v>192</v>
      </c>
      <c r="P8" s="68" t="s">
        <v>193</v>
      </c>
      <c r="Q8" s="69">
        <v>4</v>
      </c>
      <c r="R8" s="68" t="s">
        <v>38</v>
      </c>
      <c r="S8" s="68" t="s">
        <v>194</v>
      </c>
      <c r="T8" s="68" t="s">
        <v>38</v>
      </c>
      <c r="U8" s="69" t="s">
        <v>38</v>
      </c>
      <c r="V8" s="69">
        <v>8552</v>
      </c>
      <c r="W8" s="68" t="s">
        <v>195</v>
      </c>
      <c r="X8" s="70" t="s">
        <v>196</v>
      </c>
      <c r="Y8" s="69">
        <v>112</v>
      </c>
      <c r="Z8" s="69">
        <v>57</v>
      </c>
      <c r="AA8" s="69" t="s">
        <v>38</v>
      </c>
      <c r="AB8" s="69" t="s">
        <v>38</v>
      </c>
      <c r="AC8" s="69" t="s">
        <v>38</v>
      </c>
      <c r="AD8" s="69">
        <v>169</v>
      </c>
      <c r="AE8" s="69">
        <v>112</v>
      </c>
      <c r="AF8" s="69">
        <v>57</v>
      </c>
      <c r="AG8" s="69">
        <v>169</v>
      </c>
      <c r="AH8" s="71">
        <v>101</v>
      </c>
      <c r="AI8" s="71">
        <v>100.5</v>
      </c>
      <c r="AJ8" s="71">
        <v>107.6</v>
      </c>
      <c r="AK8" s="71">
        <v>103.6</v>
      </c>
      <c r="AL8" s="71">
        <v>107.2</v>
      </c>
      <c r="AM8" s="71">
        <v>98.3</v>
      </c>
      <c r="AN8" s="71">
        <v>96.7</v>
      </c>
      <c r="AO8" s="71">
        <v>96.6</v>
      </c>
      <c r="AP8" s="71">
        <v>97.2</v>
      </c>
      <c r="AQ8" s="71">
        <v>96.9</v>
      </c>
      <c r="AR8" s="71">
        <v>98.2</v>
      </c>
      <c r="AS8" s="71">
        <v>102.8</v>
      </c>
      <c r="AT8" s="71">
        <v>102</v>
      </c>
      <c r="AU8" s="71">
        <v>107.5</v>
      </c>
      <c r="AV8" s="71">
        <v>103.2</v>
      </c>
      <c r="AW8" s="71">
        <v>107.1</v>
      </c>
      <c r="AX8" s="71">
        <v>85.3</v>
      </c>
      <c r="AY8" s="71">
        <v>84.2</v>
      </c>
      <c r="AZ8" s="71">
        <v>83.9</v>
      </c>
      <c r="BA8" s="71">
        <v>84</v>
      </c>
      <c r="BB8" s="71">
        <v>84.3</v>
      </c>
      <c r="BC8" s="71">
        <v>89.5</v>
      </c>
      <c r="BD8" s="72">
        <v>0</v>
      </c>
      <c r="BE8" s="72">
        <v>0</v>
      </c>
      <c r="BF8" s="72">
        <v>0</v>
      </c>
      <c r="BG8" s="72">
        <v>0</v>
      </c>
      <c r="BH8" s="72">
        <v>0</v>
      </c>
      <c r="BI8" s="72">
        <v>118.9</v>
      </c>
      <c r="BJ8" s="72">
        <v>119.5</v>
      </c>
      <c r="BK8" s="72">
        <v>116.9</v>
      </c>
      <c r="BL8" s="72">
        <v>117.1</v>
      </c>
      <c r="BM8" s="72">
        <v>120.5</v>
      </c>
      <c r="BN8" s="72">
        <v>59.6</v>
      </c>
      <c r="BO8" s="71">
        <v>90.6</v>
      </c>
      <c r="BP8" s="71">
        <v>87.4</v>
      </c>
      <c r="BQ8" s="71">
        <v>88.6</v>
      </c>
      <c r="BR8" s="71">
        <v>78.7</v>
      </c>
      <c r="BS8" s="71">
        <v>79.900000000000006</v>
      </c>
      <c r="BT8" s="71">
        <v>67.900000000000006</v>
      </c>
      <c r="BU8" s="71">
        <v>69.8</v>
      </c>
      <c r="BV8" s="71">
        <v>69.7</v>
      </c>
      <c r="BW8" s="71">
        <v>70.099999999999994</v>
      </c>
      <c r="BX8" s="71">
        <v>70.400000000000006</v>
      </c>
      <c r="BY8" s="71">
        <v>74.7</v>
      </c>
      <c r="BZ8" s="72">
        <v>27986</v>
      </c>
      <c r="CA8" s="72">
        <v>29051</v>
      </c>
      <c r="CB8" s="72">
        <v>29424</v>
      </c>
      <c r="CC8" s="72">
        <v>30767</v>
      </c>
      <c r="CD8" s="72">
        <v>31473</v>
      </c>
      <c r="CE8" s="72">
        <v>32532</v>
      </c>
      <c r="CF8" s="72">
        <v>33492</v>
      </c>
      <c r="CG8" s="72">
        <v>34136</v>
      </c>
      <c r="CH8" s="72">
        <v>34924</v>
      </c>
      <c r="CI8" s="72">
        <v>35788</v>
      </c>
      <c r="CJ8" s="71">
        <v>53621</v>
      </c>
      <c r="CK8" s="72">
        <v>7943</v>
      </c>
      <c r="CL8" s="72">
        <v>8196</v>
      </c>
      <c r="CM8" s="72">
        <v>8028</v>
      </c>
      <c r="CN8" s="72">
        <v>12997</v>
      </c>
      <c r="CO8" s="72">
        <v>8284</v>
      </c>
      <c r="CP8" s="72">
        <v>10037</v>
      </c>
      <c r="CQ8" s="72">
        <v>9976</v>
      </c>
      <c r="CR8" s="72">
        <v>10130</v>
      </c>
      <c r="CS8" s="72">
        <v>10244</v>
      </c>
      <c r="CT8" s="72">
        <v>10602</v>
      </c>
      <c r="CU8" s="71">
        <v>15586</v>
      </c>
      <c r="CV8" s="72">
        <v>70.7</v>
      </c>
      <c r="CW8" s="72">
        <v>72.7</v>
      </c>
      <c r="CX8" s="72">
        <v>68.099999999999994</v>
      </c>
      <c r="CY8" s="72">
        <v>72.5</v>
      </c>
      <c r="CZ8" s="72">
        <v>70.5</v>
      </c>
      <c r="DA8" s="72">
        <v>62.5</v>
      </c>
      <c r="DB8" s="72">
        <v>63.4</v>
      </c>
      <c r="DC8" s="72">
        <v>63.4</v>
      </c>
      <c r="DD8" s="72">
        <v>63.7</v>
      </c>
      <c r="DE8" s="72">
        <v>63.3</v>
      </c>
      <c r="DF8" s="72">
        <v>54.6</v>
      </c>
      <c r="DG8" s="72">
        <v>7.3</v>
      </c>
      <c r="DH8" s="72">
        <v>6.7</v>
      </c>
      <c r="DI8" s="72">
        <v>6.5</v>
      </c>
      <c r="DJ8" s="72">
        <v>5.2</v>
      </c>
      <c r="DK8" s="72">
        <v>5.3</v>
      </c>
      <c r="DL8" s="72">
        <v>19</v>
      </c>
      <c r="DM8" s="72">
        <v>18.7</v>
      </c>
      <c r="DN8" s="72">
        <v>18.3</v>
      </c>
      <c r="DO8" s="72">
        <v>17.7</v>
      </c>
      <c r="DP8" s="72">
        <v>17.5</v>
      </c>
      <c r="DQ8" s="72">
        <v>25</v>
      </c>
      <c r="DR8" s="71">
        <v>31.3</v>
      </c>
      <c r="DS8" s="71">
        <v>33.200000000000003</v>
      </c>
      <c r="DT8" s="71">
        <v>35.1</v>
      </c>
      <c r="DU8" s="71">
        <v>37.6</v>
      </c>
      <c r="DV8" s="71">
        <v>39.299999999999997</v>
      </c>
      <c r="DW8" s="71">
        <v>52.4</v>
      </c>
      <c r="DX8" s="71">
        <v>52.5</v>
      </c>
      <c r="DY8" s="71">
        <v>53.5</v>
      </c>
      <c r="DZ8" s="71">
        <v>54.1</v>
      </c>
      <c r="EA8" s="71">
        <v>54.6</v>
      </c>
      <c r="EB8" s="71">
        <v>53.5</v>
      </c>
      <c r="EC8" s="71">
        <v>76.599999999999994</v>
      </c>
      <c r="ED8" s="71">
        <v>77.900000000000006</v>
      </c>
      <c r="EE8" s="71">
        <v>81.099999999999994</v>
      </c>
      <c r="EF8" s="71">
        <v>84.6</v>
      </c>
      <c r="EG8" s="71">
        <v>84.4</v>
      </c>
      <c r="EH8" s="71">
        <v>69.2</v>
      </c>
      <c r="EI8" s="71">
        <v>69.7</v>
      </c>
      <c r="EJ8" s="71">
        <v>71.3</v>
      </c>
      <c r="EK8" s="71">
        <v>71.400000000000006</v>
      </c>
      <c r="EL8" s="71">
        <v>71.7</v>
      </c>
      <c r="EM8" s="71">
        <v>70</v>
      </c>
      <c r="EN8" s="72">
        <v>19975260</v>
      </c>
      <c r="EO8" s="72">
        <v>19928278</v>
      </c>
      <c r="EP8" s="72">
        <v>20040710</v>
      </c>
      <c r="EQ8" s="72">
        <v>20130817</v>
      </c>
      <c r="ER8" s="72">
        <v>20135822</v>
      </c>
      <c r="ES8" s="72">
        <v>35730958</v>
      </c>
      <c r="ET8" s="72">
        <v>37752628</v>
      </c>
      <c r="EU8" s="72">
        <v>39094598</v>
      </c>
      <c r="EV8" s="72">
        <v>40683727</v>
      </c>
      <c r="EW8" s="72">
        <v>41891213</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197</v>
      </c>
      <c r="C10" s="77" t="s">
        <v>198</v>
      </c>
      <c r="D10" s="77" t="s">
        <v>199</v>
      </c>
      <c r="E10" s="77" t="s">
        <v>200</v>
      </c>
      <c r="F10" s="77" t="s">
        <v>201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2021-02-12T08:41:36Z</cp:lastPrinted>
  <dcterms:created xsi:type="dcterms:W3CDTF">2020-12-15T03:51:46Z</dcterms:created>
  <dcterms:modified xsi:type="dcterms:W3CDTF">2021-02-12T08:41:41Z</dcterms:modified>
  <cp:category/>
</cp:coreProperties>
</file>