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8E94F7A2-6BC1-4D0F-A90A-566A07A63186}" xr6:coauthVersionLast="36" xr6:coauthVersionMax="36" xr10:uidLastSave="{00000000-0000-0000-0000-000000000000}"/>
  <workbookProtection workbookAlgorithmName="SHA-512" workbookHashValue="C22yF4188HMS+aj63KijINWvLJBp/4lbxlC/NmA6K//4CyU9u34j6xfAJ21Z34HmgcCj3DpeSz5F3fLhwVO/qQ==" workbookSaltValue="66zfsRYPMbleLXbSBE199g=="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O80" i="4" s="1"/>
  <c r="EG7" i="5"/>
  <c r="EF7" i="5"/>
  <c r="EE7" i="5"/>
  <c r="ED7" i="5"/>
  <c r="EC7" i="5"/>
  <c r="EA7" i="5"/>
  <c r="DZ7" i="5"/>
  <c r="BZ80" i="4" s="1"/>
  <c r="DY7" i="5"/>
  <c r="BG80" i="4" s="1"/>
  <c r="DX7" i="5"/>
  <c r="DW7" i="5"/>
  <c r="DV7" i="5"/>
  <c r="DU7" i="5"/>
  <c r="DT7" i="5"/>
  <c r="DS7" i="5"/>
  <c r="DR7" i="5"/>
  <c r="U79" i="4" s="1"/>
  <c r="DP7" i="5"/>
  <c r="MN56" i="4" s="1"/>
  <c r="DO7" i="5"/>
  <c r="DN7" i="5"/>
  <c r="DM7" i="5"/>
  <c r="DL7" i="5"/>
  <c r="DK7" i="5"/>
  <c r="DJ7" i="5"/>
  <c r="DI7" i="5"/>
  <c r="LJ55" i="4" s="1"/>
  <c r="DH7" i="5"/>
  <c r="KU55" i="4" s="1"/>
  <c r="DG7" i="5"/>
  <c r="DE7" i="5"/>
  <c r="DD7" i="5"/>
  <c r="DC7" i="5"/>
  <c r="DB7" i="5"/>
  <c r="DA7" i="5"/>
  <c r="CZ7" i="5"/>
  <c r="CY7" i="5"/>
  <c r="CX7" i="5"/>
  <c r="CW7" i="5"/>
  <c r="CV7" i="5"/>
  <c r="CT7" i="5"/>
  <c r="CS7" i="5"/>
  <c r="CR7" i="5"/>
  <c r="CQ7" i="5"/>
  <c r="DS56" i="4" s="1"/>
  <c r="CP7" i="5"/>
  <c r="DD56" i="4" s="1"/>
  <c r="CO7" i="5"/>
  <c r="CN7" i="5"/>
  <c r="CM7" i="5"/>
  <c r="CL7" i="5"/>
  <c r="CK7" i="5"/>
  <c r="CI7" i="5"/>
  <c r="CH7" i="5"/>
  <c r="BI56" i="4" s="1"/>
  <c r="CG7" i="5"/>
  <c r="AT56" i="4" s="1"/>
  <c r="CF7" i="5"/>
  <c r="CE7" i="5"/>
  <c r="CD7" i="5"/>
  <c r="CC7" i="5"/>
  <c r="CB7" i="5"/>
  <c r="CA7" i="5"/>
  <c r="BZ7" i="5"/>
  <c r="P55" i="4" s="1"/>
  <c r="BX7" i="5"/>
  <c r="MN34" i="4" s="1"/>
  <c r="BW7" i="5"/>
  <c r="BV7" i="5"/>
  <c r="BU7" i="5"/>
  <c r="BT7" i="5"/>
  <c r="BS7" i="5"/>
  <c r="BR7" i="5"/>
  <c r="BQ7" i="5"/>
  <c r="LJ33" i="4" s="1"/>
  <c r="BP7" i="5"/>
  <c r="KU33" i="4" s="1"/>
  <c r="BO7" i="5"/>
  <c r="BM7" i="5"/>
  <c r="BL7" i="5"/>
  <c r="BK7" i="5"/>
  <c r="BJ7" i="5"/>
  <c r="BI7" i="5"/>
  <c r="BH7" i="5"/>
  <c r="BG7" i="5"/>
  <c r="BF7" i="5"/>
  <c r="BE7" i="5"/>
  <c r="BD7" i="5"/>
  <c r="BB7" i="5"/>
  <c r="BA7" i="5"/>
  <c r="AZ7" i="5"/>
  <c r="AY7" i="5"/>
  <c r="DS34" i="4" s="1"/>
  <c r="AX7" i="5"/>
  <c r="DD34" i="4" s="1"/>
  <c r="AW7" i="5"/>
  <c r="AV7" i="5"/>
  <c r="AU7" i="5"/>
  <c r="AT7" i="5"/>
  <c r="AS7" i="5"/>
  <c r="AQ7" i="5"/>
  <c r="AP7" i="5"/>
  <c r="BI34" i="4" s="1"/>
  <c r="AO7" i="5"/>
  <c r="AT34" i="4" s="1"/>
  <c r="AN7" i="5"/>
  <c r="AM7" i="5"/>
  <c r="AL7" i="5"/>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CN12" i="4" s="1"/>
  <c r="V6" i="5"/>
  <c r="U6" i="5"/>
  <c r="T6" i="5"/>
  <c r="S6" i="5"/>
  <c r="R6" i="5"/>
  <c r="CN10" i="4" s="1"/>
  <c r="Q6" i="5"/>
  <c r="P6" i="5"/>
  <c r="B10" i="4" s="1"/>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B90" i="4"/>
  <c r="MH80" i="4"/>
  <c r="LO80" i="4"/>
  <c r="KV80" i="4"/>
  <c r="KC80" i="4"/>
  <c r="JJ80" i="4"/>
  <c r="HM80" i="4"/>
  <c r="GT80" i="4"/>
  <c r="GA80" i="4"/>
  <c r="FH80" i="4"/>
  <c r="CS80" i="4"/>
  <c r="AN80" i="4"/>
  <c r="U80" i="4"/>
  <c r="MH79" i="4"/>
  <c r="LO79" i="4"/>
  <c r="KV79" i="4"/>
  <c r="KC79" i="4"/>
  <c r="JJ79" i="4"/>
  <c r="HM79" i="4"/>
  <c r="GT79" i="4"/>
  <c r="GA79" i="4"/>
  <c r="FH79" i="4"/>
  <c r="EO79" i="4"/>
  <c r="CS79" i="4"/>
  <c r="BZ79" i="4"/>
  <c r="BG79" i="4"/>
  <c r="AN79" i="4"/>
  <c r="LY56" i="4"/>
  <c r="LJ56" i="4"/>
  <c r="KU56" i="4"/>
  <c r="KF56" i="4"/>
  <c r="IZ56" i="4"/>
  <c r="IK56" i="4"/>
  <c r="HV56" i="4"/>
  <c r="HG56" i="4"/>
  <c r="GR56" i="4"/>
  <c r="FL56" i="4"/>
  <c r="EW56" i="4"/>
  <c r="EH56" i="4"/>
  <c r="BX56" i="4"/>
  <c r="AE56" i="4"/>
  <c r="P56" i="4"/>
  <c r="MN55" i="4"/>
  <c r="LY55" i="4"/>
  <c r="KF55" i="4"/>
  <c r="IZ55" i="4"/>
  <c r="IK55" i="4"/>
  <c r="HV55" i="4"/>
  <c r="HG55" i="4"/>
  <c r="GR55" i="4"/>
  <c r="FL55" i="4"/>
  <c r="EW55" i="4"/>
  <c r="EH55" i="4"/>
  <c r="DS55" i="4"/>
  <c r="DD55" i="4"/>
  <c r="BX55" i="4"/>
  <c r="BI55" i="4"/>
  <c r="AT55" i="4"/>
  <c r="AE55" i="4"/>
  <c r="LY34" i="4"/>
  <c r="LJ34" i="4"/>
  <c r="KU34" i="4"/>
  <c r="KF34" i="4"/>
  <c r="IZ34" i="4"/>
  <c r="IK34" i="4"/>
  <c r="HV34" i="4"/>
  <c r="HG34" i="4"/>
  <c r="GR34" i="4"/>
  <c r="FL34" i="4"/>
  <c r="EW34" i="4"/>
  <c r="EH34" i="4"/>
  <c r="BX34" i="4"/>
  <c r="AE34" i="4"/>
  <c r="P34" i="4"/>
  <c r="MN33" i="4"/>
  <c r="LY33" i="4"/>
  <c r="KF33" i="4"/>
  <c r="IZ33" i="4"/>
  <c r="IK33" i="4"/>
  <c r="HV33" i="4"/>
  <c r="HG33" i="4"/>
  <c r="GR33" i="4"/>
  <c r="FL33" i="4"/>
  <c r="EW33" i="4"/>
  <c r="EH33" i="4"/>
  <c r="DS33" i="4"/>
  <c r="DD33" i="4"/>
  <c r="BX33" i="4"/>
  <c r="BI33" i="4"/>
  <c r="AT33" i="4"/>
  <c r="AE33" i="4"/>
  <c r="LP12" i="4"/>
  <c r="JW12" i="4"/>
  <c r="ID12" i="4"/>
  <c r="AU12" i="4"/>
  <c r="B12" i="4"/>
  <c r="LP10" i="4"/>
  <c r="JW10" i="4"/>
  <c r="ID10" i="4"/>
  <c r="FZ10" i="4"/>
  <c r="EG10" i="4"/>
  <c r="AU10" i="4"/>
  <c r="LP8" i="4"/>
  <c r="JW8" i="4"/>
  <c r="ID8" i="4"/>
  <c r="FZ8" i="4"/>
  <c r="EG8" i="4"/>
  <c r="CN8" i="4"/>
  <c r="AU8" i="4"/>
  <c r="B8" i="4"/>
  <c r="MH78" i="4" l="1"/>
  <c r="IZ54" i="4"/>
  <c r="IZ32" i="4"/>
  <c r="HM78" i="4"/>
  <c r="FL54" i="4"/>
  <c r="FL32" i="4"/>
  <c r="CS78" i="4"/>
  <c r="BX54" i="4"/>
  <c r="BX32" i="4"/>
  <c r="MN54" i="4"/>
  <c r="MN32" i="4"/>
  <c r="C11" i="5"/>
  <c r="D11" i="5"/>
  <c r="E11" i="5"/>
  <c r="B11" i="5"/>
  <c r="KF54" i="4" l="1"/>
  <c r="JJ78" i="4"/>
  <c r="GR54" i="4"/>
  <c r="GR32" i="4"/>
  <c r="EO78" i="4"/>
  <c r="DD54" i="4"/>
  <c r="DD32" i="4"/>
  <c r="KF32" i="4"/>
  <c r="U78" i="4"/>
  <c r="P54" i="4"/>
  <c r="P32" i="4"/>
  <c r="FH78" i="4"/>
  <c r="DS54" i="4"/>
  <c r="DS32" i="4"/>
  <c r="KC78" i="4"/>
  <c r="AN78" i="4"/>
  <c r="AE54" i="4"/>
  <c r="AE32" i="4"/>
  <c r="HG54" i="4"/>
  <c r="HG32" i="4"/>
  <c r="KU54" i="4"/>
  <c r="KU32" i="4"/>
  <c r="LY54" i="4"/>
  <c r="LY32" i="4"/>
  <c r="LO78" i="4"/>
  <c r="IK54" i="4"/>
  <c r="IK32" i="4"/>
  <c r="BI54" i="4"/>
  <c r="BI32" i="4"/>
  <c r="GT78" i="4"/>
  <c r="EW54" i="4"/>
  <c r="EW32" i="4"/>
  <c r="BZ78" i="4"/>
  <c r="EH32" i="4"/>
  <c r="BG78" i="4"/>
  <c r="AT54" i="4"/>
  <c r="AT32" i="4"/>
  <c r="EH54" i="4"/>
  <c r="LJ54" i="4"/>
  <c r="LJ32" i="4"/>
  <c r="GA78" i="4"/>
  <c r="KV78" i="4"/>
  <c r="HV54" i="4"/>
  <c r="HV32" i="4"/>
</calcChain>
</file>

<file path=xl/sharedStrings.xml><?xml version="1.0" encoding="utf-8"?>
<sst xmlns="http://schemas.openxmlformats.org/spreadsheetml/2006/main" count="322" uniqueCount="184">
  <si>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</si>
  <si>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</si>
  <si>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</si>
  <si>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</si>
  <si>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</si>
  <si>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</si>
  <si>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</si>
  <si>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</si>
  <si>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</si>
  <si>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</si>
  <si>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</si>
  <si>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</si>
  <si>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</si>
  <si>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</si>
  <si>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</si>
  <si>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</si>
  <si>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</si>
  <si>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</si>
  <si>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</si>
  <si>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</si>
  <si>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</si>
  <si>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</si>
  <si>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</si>
  <si>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</si>
  <si>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</si>
  <si>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</si>
  <si>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</si>
  <si>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</si>
  <si>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</si>
  <si>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</si>
  <si>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</si>
  <si>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</si>
  <si>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</si>
  <si>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</si>
  <si>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</si>
  <si>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</si>
  <si>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</si>
  <si>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</si>
  <si>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</si>
  <si>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</si>
  <si>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</si>
  <si>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</si>
  <si>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</si>
  <si>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</si>
  <si>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</si>
  <si>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</si>
  <si>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</si>
  <si>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</si>
  <si>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</si>
  <si>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</si>
  <si>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</si>
  <si>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</si>
  <si>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</si>
  <si>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</si>
  <si>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</si>
  <si>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</si>
  <si>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</si>
  <si>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</si>
  <si>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</si>
  <si>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</si>
  <si>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</si>
  <si>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</si>
  <si>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</si>
  <si>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</si>
  <si>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</si>
  <si>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</si>
  <si>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</si>
  <si>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</si>
  <si>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</si>
  <si>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</si>
  <si>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</si>
  <si>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</si>
  <si>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</si>
  <si>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</si>
  <si>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</si>
  <si>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</si>
  <si>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</si>
  <si>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</si>
  <si>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</si>
  <si>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</si>
  <si>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</si>
  <si>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</si>
  <si>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</si>
  <si>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</si>
  <si>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</si>
  <si>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</si>
  <si>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</si>
  <si>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</si>
  <si>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</si>
  <si>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</si>
  <si>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</si>
  <si>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</si>
  <si>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</si>
  <si>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</si>
  <si>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</si>
  <si>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</si>
  <si>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</si>
  <si>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</si>
  <si>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</si>
  <si>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</si>
  <si>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</si>
  <si>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</si>
  <si>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</si>
  <si>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</si>
  <si>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</si>
  <si>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</si>
  <si>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</si>
  <si>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</si>
  <si>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</si>
  <si>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</si>
  <si>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</si>
  <si>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</si>
  <si>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</si>
  <si>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</si>
  <si>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</si>
  <si>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</si>
  <si>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</si>
  <si>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</si>
  <si>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</si>
  <si>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</si>
  <si>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</si>
  <si>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</si>
  <si>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</si>
  <si>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</si>
  <si>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</si>
  <si>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</si>
  <si>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</si>
  <si>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</si>
  <si>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</si>
  <si>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</si>
  <si>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</si>
  <si>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</si>
  <si>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</si>
  <si>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</si>
  <si>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</si>
  <si>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</si>
  <si>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</si>
  <si>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</si>
  <si>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</si>
  <si>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</si>
  <si>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</si>
  <si>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</si>
  <si>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</si>
  <si>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</si>
  <si>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</si>
  <si>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</si>
  <si>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</si>
  <si>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</si>
  <si>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</si>
  <si>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</si>
  <si>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</si>
  <si>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当該値(N-2)</t>
    <phoneticPr fontId="5"/>
  </si>
  <si>
    <t>当該値(N-3)</t>
    <phoneticPr fontId="5"/>
  </si>
  <si>
    <t>当該値(N-2)</t>
    <phoneticPr fontId="5"/>
  </si>
  <si>
    <t>当該値(N)</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</si>
  <si>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</si>
  <si>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</si>
  <si>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</si>
  <si>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</si>
  <si>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</si>
  <si>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</si>
  <si>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群馬県</t>
  </si>
  <si>
    <t>富岡地域医療企業団</t>
  </si>
  <si>
    <t>富岡総合病院</t>
  </si>
  <si>
    <t>条例全部</t>
  </si>
  <si>
    <t>病院事業</t>
  </si>
  <si>
    <t>一般病院</t>
  </si>
  <si>
    <t>300床以上～400床未満</t>
  </si>
  <si>
    <t>その他</t>
  </si>
  <si>
    <t>直営</t>
  </si>
  <si>
    <t>対象</t>
  </si>
  <si>
    <t>ド 透 I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</si>
  <si>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</si>
  <si>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</si>
  <si>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</si>
  <si>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</si>
  <si>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</si>
  <si>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</si>
  <si>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</si>
  <si>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</si>
  <si>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地域の中核病院として急性期医療を中心に、救急医療、周産期医療、小児医療などの不採算医療分野も担っている。
　また、感染症指定病院として感染症への対応や災害拠点病院として患者の受入れ及び搬送、医療救護チームの派遣など救急救護活動を担っている。
　地域住民の予防医療、健康の推進として行政を中心に疾病予防活動を担っている。
　</t>
    <rPh sb="1" eb="3">
      <t>チイキ</t>
    </rPh>
    <rPh sb="4" eb="6">
      <t>チュウカク</t>
    </rPh>
    <rPh sb="6" eb="8">
      <t>ビョウイン</t>
    </rPh>
    <rPh sb="11" eb="14">
      <t>キュウセイキ</t>
    </rPh>
    <rPh sb="14" eb="16">
      <t>イリョウ</t>
    </rPh>
    <rPh sb="17" eb="19">
      <t>チュウシン</t>
    </rPh>
    <rPh sb="21" eb="25">
      <t>キュウキュウイリョウ</t>
    </rPh>
    <rPh sb="26" eb="29">
      <t>シュウサンキ</t>
    </rPh>
    <rPh sb="29" eb="31">
      <t>イリョウ</t>
    </rPh>
    <rPh sb="32" eb="34">
      <t>ショウニ</t>
    </rPh>
    <rPh sb="34" eb="36">
      <t>イリョウ</t>
    </rPh>
    <rPh sb="39" eb="42">
      <t>フサイサン</t>
    </rPh>
    <rPh sb="42" eb="44">
      <t>イリョウ</t>
    </rPh>
    <rPh sb="44" eb="46">
      <t>ブンヤ</t>
    </rPh>
    <rPh sb="47" eb="48">
      <t>ニナ</t>
    </rPh>
    <rPh sb="58" eb="61">
      <t>カンセンショウ</t>
    </rPh>
    <rPh sb="61" eb="63">
      <t>シテイ</t>
    </rPh>
    <rPh sb="63" eb="65">
      <t>ビョウイン</t>
    </rPh>
    <rPh sb="68" eb="71">
      <t>カンセンショウ</t>
    </rPh>
    <rPh sb="73" eb="75">
      <t>タイオウ</t>
    </rPh>
    <rPh sb="76" eb="78">
      <t>サイガイ</t>
    </rPh>
    <rPh sb="78" eb="80">
      <t>キョテン</t>
    </rPh>
    <rPh sb="80" eb="82">
      <t>ビョウイン</t>
    </rPh>
    <rPh sb="85" eb="87">
      <t>カンジャ</t>
    </rPh>
    <rPh sb="88" eb="90">
      <t>ウケイ</t>
    </rPh>
    <rPh sb="91" eb="92">
      <t>オヨ</t>
    </rPh>
    <rPh sb="93" eb="95">
      <t>ハンソウ</t>
    </rPh>
    <rPh sb="96" eb="98">
      <t>イリョウ</t>
    </rPh>
    <rPh sb="98" eb="100">
      <t>キュウゴ</t>
    </rPh>
    <rPh sb="104" eb="106">
      <t>ハケン</t>
    </rPh>
    <rPh sb="108" eb="110">
      <t>キュウキュウ</t>
    </rPh>
    <rPh sb="110" eb="112">
      <t>キュウゴ</t>
    </rPh>
    <rPh sb="112" eb="114">
      <t>カツドウ</t>
    </rPh>
    <rPh sb="115" eb="116">
      <t>ニナ</t>
    </rPh>
    <rPh sb="123" eb="125">
      <t>チイキ</t>
    </rPh>
    <rPh sb="125" eb="127">
      <t>ジュウミン</t>
    </rPh>
    <rPh sb="128" eb="130">
      <t>ヨボウ</t>
    </rPh>
    <rPh sb="130" eb="132">
      <t>イリョウ</t>
    </rPh>
    <rPh sb="133" eb="135">
      <t>ケンコウ</t>
    </rPh>
    <rPh sb="136" eb="138">
      <t>スイシン</t>
    </rPh>
    <rPh sb="141" eb="143">
      <t>ギョウセイ</t>
    </rPh>
    <rPh sb="144" eb="146">
      <t>チュウシン</t>
    </rPh>
    <rPh sb="147" eb="149">
      <t>シッペイ</t>
    </rPh>
    <rPh sb="149" eb="151">
      <t>ヨボウ</t>
    </rPh>
    <rPh sb="151" eb="153">
      <t>カツドウ</t>
    </rPh>
    <rPh sb="154" eb="155">
      <t>ニナ</t>
    </rPh>
    <phoneticPr fontId="5"/>
  </si>
  <si>
    <t>　類似病院平均と比較し、概ね健全な病院運営が出来ていると考えられる。
　高齢化社会の進展と人口減少による患者数の減少に加え、新型コロナウイルス感染症の影響、診療報酬改定により、病院運営は益々厳しくなる。こうした状況の中で、企業団として七日市病院と一体となった運営を行い、病院機能、ベッドコントロール及び病床数などの運営方針を早めに決定する必要があると考えられる。
　また、地域の医療機関との連携を強化し、地域完結型の医療の推進を図っていく。</t>
    <rPh sb="1" eb="3">
      <t>ルイジ</t>
    </rPh>
    <rPh sb="3" eb="5">
      <t>ビョウイン</t>
    </rPh>
    <rPh sb="5" eb="7">
      <t>ヘイキン</t>
    </rPh>
    <rPh sb="8" eb="10">
      <t>ヒカク</t>
    </rPh>
    <rPh sb="12" eb="13">
      <t>オオム</t>
    </rPh>
    <rPh sb="14" eb="16">
      <t>ケンゼン</t>
    </rPh>
    <rPh sb="17" eb="19">
      <t>ビョウイン</t>
    </rPh>
    <rPh sb="19" eb="21">
      <t>ウンエイ</t>
    </rPh>
    <rPh sb="22" eb="24">
      <t>デキ</t>
    </rPh>
    <rPh sb="28" eb="29">
      <t>カンガ</t>
    </rPh>
    <rPh sb="36" eb="39">
      <t>コウレイカ</t>
    </rPh>
    <rPh sb="39" eb="41">
      <t>シャカイ</t>
    </rPh>
    <rPh sb="42" eb="44">
      <t>シンテン</t>
    </rPh>
    <rPh sb="45" eb="47">
      <t>ジンコウ</t>
    </rPh>
    <rPh sb="47" eb="49">
      <t>ゲンショウ</t>
    </rPh>
    <rPh sb="52" eb="55">
      <t>カンジャスウ</t>
    </rPh>
    <rPh sb="56" eb="58">
      <t>ゲンショウ</t>
    </rPh>
    <rPh sb="59" eb="60">
      <t>クワ</t>
    </rPh>
    <rPh sb="62" eb="64">
      <t>シンガタ</t>
    </rPh>
    <rPh sb="71" eb="74">
      <t>カンセンショウ</t>
    </rPh>
    <rPh sb="75" eb="77">
      <t>エイキョウ</t>
    </rPh>
    <rPh sb="78" eb="82">
      <t>シンリョウホウシュウ</t>
    </rPh>
    <rPh sb="82" eb="84">
      <t>カイテイ</t>
    </rPh>
    <rPh sb="88" eb="90">
      <t>ビョウイン</t>
    </rPh>
    <rPh sb="90" eb="92">
      <t>ウンエイ</t>
    </rPh>
    <rPh sb="93" eb="95">
      <t>マスマス</t>
    </rPh>
    <rPh sb="95" eb="96">
      <t>キビ</t>
    </rPh>
    <rPh sb="105" eb="107">
      <t>ジョウキョウ</t>
    </rPh>
    <rPh sb="108" eb="109">
      <t>ナカ</t>
    </rPh>
    <rPh sb="111" eb="113">
      <t>キギョウ</t>
    </rPh>
    <rPh sb="113" eb="114">
      <t>ダン</t>
    </rPh>
    <rPh sb="117" eb="122">
      <t>ナノカイチビョウイン</t>
    </rPh>
    <rPh sb="123" eb="125">
      <t>イッタイ</t>
    </rPh>
    <rPh sb="129" eb="131">
      <t>ウンエイ</t>
    </rPh>
    <rPh sb="132" eb="133">
      <t>オコナ</t>
    </rPh>
    <rPh sb="135" eb="137">
      <t>ビョウイン</t>
    </rPh>
    <rPh sb="137" eb="139">
      <t>キノウ</t>
    </rPh>
    <rPh sb="149" eb="150">
      <t>オヨ</t>
    </rPh>
    <rPh sb="151" eb="154">
      <t>ビョウショウスウ</t>
    </rPh>
    <rPh sb="157" eb="159">
      <t>ウンエイ</t>
    </rPh>
    <rPh sb="159" eb="161">
      <t>ホウシン</t>
    </rPh>
    <rPh sb="162" eb="163">
      <t>ハヤ</t>
    </rPh>
    <rPh sb="165" eb="167">
      <t>ケッテイ</t>
    </rPh>
    <rPh sb="169" eb="171">
      <t>ヒツヨウ</t>
    </rPh>
    <rPh sb="175" eb="176">
      <t>カンガ</t>
    </rPh>
    <rPh sb="186" eb="188">
      <t>チイキ</t>
    </rPh>
    <rPh sb="189" eb="193">
      <t>イリョウキカン</t>
    </rPh>
    <rPh sb="195" eb="197">
      <t>レンケイ</t>
    </rPh>
    <rPh sb="198" eb="200">
      <t>キョウカ</t>
    </rPh>
    <phoneticPr fontId="5"/>
  </si>
  <si>
    <t>①「経常収支比率」②「医業収支比率」は100%を下回り、厳しい状況ではあるが、類似病院平均値を上回っている。
③「累積欠損金比率」は発生していない。
④「病床利用率」は類似病院平均値を上回っているが、自院の目標値（85%）には達していない。
⑤「入院患者1人1日当たり収益」は手術件数の減少により前年度より減、⑥「外来患者1人1日当たり収益」は前年より増となり健全な水準にある。
⑦「職員給与費対医業収益比率」は給与費の自然増、医業収益の減により増加している。
⑧「材料費対医業収益比率」は類似病院平均値を上回っているが、これは当院の院内処方率が高いことが要因と思われる。</t>
    <rPh sb="2" eb="4">
      <t>ケイジョウ</t>
    </rPh>
    <rPh sb="4" eb="6">
      <t>シュウシ</t>
    </rPh>
    <rPh sb="6" eb="8">
      <t>ヒリツ</t>
    </rPh>
    <rPh sb="11" eb="13">
      <t>イギョウ</t>
    </rPh>
    <rPh sb="13" eb="15">
      <t>シュウシ</t>
    </rPh>
    <rPh sb="15" eb="17">
      <t>ヒリツ</t>
    </rPh>
    <rPh sb="24" eb="26">
      <t>シタマワ</t>
    </rPh>
    <rPh sb="28" eb="29">
      <t>キビ</t>
    </rPh>
    <rPh sb="31" eb="33">
      <t>ジョウキョウ</t>
    </rPh>
    <rPh sb="39" eb="41">
      <t>ルイジ</t>
    </rPh>
    <rPh sb="41" eb="43">
      <t>ビョウイン</t>
    </rPh>
    <rPh sb="43" eb="46">
      <t>ヘイキンチ</t>
    </rPh>
    <rPh sb="47" eb="49">
      <t>ウワマワ</t>
    </rPh>
    <rPh sb="57" eb="59">
      <t>ルイセキ</t>
    </rPh>
    <rPh sb="59" eb="62">
      <t>ケッソンキン</t>
    </rPh>
    <rPh sb="62" eb="64">
      <t>ヒリツ</t>
    </rPh>
    <rPh sb="66" eb="68">
      <t>ハッセイ</t>
    </rPh>
    <rPh sb="77" eb="79">
      <t>ビョウショウ</t>
    </rPh>
    <rPh sb="79" eb="82">
      <t>リヨウリツ</t>
    </rPh>
    <rPh sb="84" eb="86">
      <t>ルイジ</t>
    </rPh>
    <rPh sb="86" eb="88">
      <t>ビョウイン</t>
    </rPh>
    <rPh sb="88" eb="91">
      <t>ヘイキンチ</t>
    </rPh>
    <rPh sb="92" eb="94">
      <t>ウワマワ</t>
    </rPh>
    <rPh sb="100" eb="102">
      <t>ジイン</t>
    </rPh>
    <rPh sb="103" eb="106">
      <t>モクヒョウチ</t>
    </rPh>
    <rPh sb="113" eb="114">
      <t>タッ</t>
    </rPh>
    <rPh sb="123" eb="127">
      <t>ニュウインカンジャ</t>
    </rPh>
    <rPh sb="128" eb="129">
      <t>ニン</t>
    </rPh>
    <rPh sb="130" eb="131">
      <t>ニチ</t>
    </rPh>
    <rPh sb="131" eb="132">
      <t>ア</t>
    </rPh>
    <rPh sb="134" eb="136">
      <t>シュウエキ</t>
    </rPh>
    <rPh sb="138" eb="140">
      <t>シュジュツ</t>
    </rPh>
    <rPh sb="140" eb="142">
      <t>ケンスウ</t>
    </rPh>
    <rPh sb="143" eb="145">
      <t>ゲンショウ</t>
    </rPh>
    <rPh sb="148" eb="151">
      <t>ゼンネンド</t>
    </rPh>
    <rPh sb="153" eb="154">
      <t>ゲン</t>
    </rPh>
    <rPh sb="157" eb="159">
      <t>ガイライ</t>
    </rPh>
    <rPh sb="159" eb="161">
      <t>カンジャ</t>
    </rPh>
    <rPh sb="162" eb="163">
      <t>ニン</t>
    </rPh>
    <rPh sb="164" eb="165">
      <t>ニチ</t>
    </rPh>
    <rPh sb="165" eb="166">
      <t>ア</t>
    </rPh>
    <rPh sb="168" eb="170">
      <t>シュウエキ</t>
    </rPh>
    <rPh sb="192" eb="194">
      <t>ショクイン</t>
    </rPh>
    <rPh sb="194" eb="197">
      <t>キュウヨヒ</t>
    </rPh>
    <rPh sb="197" eb="198">
      <t>タイ</t>
    </rPh>
    <rPh sb="198" eb="200">
      <t>イギョウ</t>
    </rPh>
    <rPh sb="200" eb="202">
      <t>シュウエキ</t>
    </rPh>
    <rPh sb="202" eb="204">
      <t>ヒリツ</t>
    </rPh>
    <rPh sb="206" eb="208">
      <t>キュウヨ</t>
    </rPh>
    <rPh sb="208" eb="209">
      <t>ヒ</t>
    </rPh>
    <rPh sb="210" eb="212">
      <t>シゼン</t>
    </rPh>
    <rPh sb="212" eb="213">
      <t>ゾウ</t>
    </rPh>
    <rPh sb="214" eb="216">
      <t>イギョウ</t>
    </rPh>
    <rPh sb="216" eb="218">
      <t>シュウエキ</t>
    </rPh>
    <rPh sb="219" eb="220">
      <t>ゲン</t>
    </rPh>
    <rPh sb="223" eb="225">
      <t>ゾウカ</t>
    </rPh>
    <rPh sb="233" eb="236">
      <t>ザイリョウヒ</t>
    </rPh>
    <rPh sb="236" eb="237">
      <t>タイ</t>
    </rPh>
    <rPh sb="237" eb="239">
      <t>イギョウ</t>
    </rPh>
    <rPh sb="239" eb="241">
      <t>シュウエキ</t>
    </rPh>
    <rPh sb="241" eb="243">
      <t>ヒリツ</t>
    </rPh>
    <rPh sb="245" eb="247">
      <t>ルイジ</t>
    </rPh>
    <rPh sb="247" eb="249">
      <t>ビョウイン</t>
    </rPh>
    <rPh sb="249" eb="252">
      <t>ヘイキンチ</t>
    </rPh>
    <rPh sb="253" eb="255">
      <t>ウワマワ</t>
    </rPh>
    <rPh sb="264" eb="266">
      <t>トウイン</t>
    </rPh>
    <rPh sb="271" eb="272">
      <t>リツ</t>
    </rPh>
    <rPh sb="273" eb="274">
      <t>タカ</t>
    </rPh>
    <rPh sb="278" eb="280">
      <t>ヨウイン</t>
    </rPh>
    <rPh sb="281" eb="282">
      <t>オモ</t>
    </rPh>
    <phoneticPr fontId="5"/>
  </si>
  <si>
    <t>　器械備品では、高額医療機器の老朽化が進んでおり、病院の現状を考慮するとともに、急性期医療を提供できるよう計画を立てて更新していく。
　また、施設全体の老朽化は類似病院の平均値と比較すると進んでいないものの、開院から約30年が経ち、施設設備の中には老朽化が進んでいるものもあるため、高額医療機器の更新後、必要に応じて更新を行っていく。</t>
    <rPh sb="1" eb="3">
      <t>キカイ</t>
    </rPh>
    <rPh sb="3" eb="5">
      <t>ビヒン</t>
    </rPh>
    <rPh sb="8" eb="10">
      <t>コウガク</t>
    </rPh>
    <rPh sb="10" eb="12">
      <t>イリョウ</t>
    </rPh>
    <rPh sb="12" eb="14">
      <t>キキ</t>
    </rPh>
    <rPh sb="15" eb="18">
      <t>ロウキュウカ</t>
    </rPh>
    <rPh sb="19" eb="20">
      <t>スス</t>
    </rPh>
    <rPh sb="25" eb="27">
      <t>ビョウイン</t>
    </rPh>
    <rPh sb="28" eb="30">
      <t>ゲンジョウ</t>
    </rPh>
    <rPh sb="31" eb="33">
      <t>コウリョ</t>
    </rPh>
    <rPh sb="40" eb="43">
      <t>キュウセイキ</t>
    </rPh>
    <rPh sb="43" eb="45">
      <t>イリョウ</t>
    </rPh>
    <rPh sb="46" eb="48">
      <t>テイキョウ</t>
    </rPh>
    <rPh sb="53" eb="55">
      <t>ケイカク</t>
    </rPh>
    <rPh sb="56" eb="57">
      <t>タ</t>
    </rPh>
    <rPh sb="59" eb="61">
      <t>コウシン</t>
    </rPh>
    <rPh sb="71" eb="73">
      <t>シセツ</t>
    </rPh>
    <rPh sb="73" eb="75">
      <t>ゼンタイ</t>
    </rPh>
    <rPh sb="76" eb="79">
      <t>ロウキュウカ</t>
    </rPh>
    <rPh sb="80" eb="82">
      <t>ルイジ</t>
    </rPh>
    <rPh sb="82" eb="84">
      <t>ビョウイン</t>
    </rPh>
    <rPh sb="85" eb="88">
      <t>ヘイキンチ</t>
    </rPh>
    <rPh sb="89" eb="91">
      <t>ヒカク</t>
    </rPh>
    <rPh sb="94" eb="95">
      <t>スス</t>
    </rPh>
    <rPh sb="104" eb="106">
      <t>カイイン</t>
    </rPh>
    <rPh sb="108" eb="109">
      <t>ヤク</t>
    </rPh>
    <rPh sb="111" eb="112">
      <t>ネン</t>
    </rPh>
    <rPh sb="113" eb="114">
      <t>タ</t>
    </rPh>
    <rPh sb="116" eb="118">
      <t>シセツ</t>
    </rPh>
    <rPh sb="118" eb="120">
      <t>セツビ</t>
    </rPh>
    <rPh sb="121" eb="122">
      <t>ナカ</t>
    </rPh>
    <rPh sb="124" eb="127">
      <t>ロウキュウカ</t>
    </rPh>
    <rPh sb="128" eb="129">
      <t>スス</t>
    </rPh>
    <rPh sb="141" eb="143">
      <t>コウガク</t>
    </rPh>
    <rPh sb="143" eb="145">
      <t>イリョウ</t>
    </rPh>
    <rPh sb="145" eb="147">
      <t>キキ</t>
    </rPh>
    <rPh sb="148" eb="151">
      <t>コウシンゴ</t>
    </rPh>
    <rPh sb="152" eb="154">
      <t>ヒツヨウ</t>
    </rPh>
    <rPh sb="155" eb="156">
      <t>オウ</t>
    </rPh>
    <rPh sb="158" eb="160">
      <t>コウシン</t>
    </rPh>
    <rPh sb="161" eb="16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</si>
</sst>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79.400000000000006</c:v>
                </c:pt>
                <c:pt idx="1">
                  <c:v>77.900000000000006</c:v>
                </c:pt>
                <c:pt idx="2">
                  <c:v>82.3</c:v>
                </c:pt>
                <c:pt idx="3">
                  <c:v>79.599999999999994</c:v>
                </c:pt>
                <c:pt idx="4">
                  <c:v>79.2</c:v>
                </c:pt>
              </c:numCache>
            </c:numRef>
          </c:val>
          <c:extLst>
            <c:ext xmlns:c16="http://schemas.microsoft.com/office/drawing/2014/chart" uri="{C3380CC4-5D6E-409C-BE32-E72D297353CC}">
              <c16:uniqueId val="{00000000-D39D-4475-B478-84171A6E2F00}"/>
            </c:ext>
          </c:extLst>
        </c:ser>
        <c:dLbls>
          <c:showLegendKey val="0"/>
          <c:showVal val="0"/>
          <c:showCatName val="0"/>
          <c:showSerName val="0"/>
          <c:showPercent val="0"/>
          <c:showBubbleSize val="0"/>
        </c:dLbls>
        <c:gapWidth val="150"/>
        <c:axId val="49582080"/>
        <c:axId val="495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D39D-4475-B478-84171A6E2F00}"/>
            </c:ext>
          </c:extLst>
        </c:ser>
        <c:dLbls>
          <c:showLegendKey val="0"/>
          <c:showVal val="0"/>
          <c:showCatName val="0"/>
          <c:showSerName val="0"/>
          <c:showPercent val="0"/>
          <c:showBubbleSize val="0"/>
        </c:dLbls>
        <c:marker val="1"/>
        <c:smooth val="0"/>
        <c:axId val="49582080"/>
        <c:axId val="49583616"/>
      </c:lineChart>
      <c:catAx>
        <c:axId val="49582080"/>
        <c:scaling>
          <c:orientation val="minMax"/>
        </c:scaling>
        <c:delete val="1"/>
        <c:axPos val="b"/>
        <c:numFmt formatCode="General" sourceLinked="1"/>
        <c:majorTickMark val="none"/>
        <c:minorTickMark val="none"/>
        <c:tickLblPos val="none"/>
        <c:crossAx val="49583616"/>
        <c:crosses val="autoZero"/>
        <c:auto val="1"/>
        <c:lblAlgn val="ctr"/>
        <c:lblOffset val="100"/>
        <c:noMultiLvlLbl val="1"/>
      </c:catAx>
      <c:valAx>
        <c:axId val="4958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5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17920</c:v>
                </c:pt>
                <c:pt idx="1">
                  <c:v>17573</c:v>
                </c:pt>
                <c:pt idx="2">
                  <c:v>17851</c:v>
                </c:pt>
                <c:pt idx="3">
                  <c:v>18657</c:v>
                </c:pt>
                <c:pt idx="4">
                  <c:v>19077</c:v>
                </c:pt>
              </c:numCache>
            </c:numRef>
          </c:val>
          <c:extLst>
            <c:ext xmlns:c16="http://schemas.microsoft.com/office/drawing/2014/chart" uri="{C3380CC4-5D6E-409C-BE32-E72D297353CC}">
              <c16:uniqueId val="{00000000-86BB-4A5B-8DC0-27884A3B26C9}"/>
            </c:ext>
          </c:extLst>
        </c:ser>
        <c:dLbls>
          <c:showLegendKey val="0"/>
          <c:showVal val="0"/>
          <c:showCatName val="0"/>
          <c:showSerName val="0"/>
          <c:showPercent val="0"/>
          <c:showBubbleSize val="0"/>
        </c:dLbls>
        <c:gapWidth val="150"/>
        <c:axId val="101646720"/>
        <c:axId val="10164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86BB-4A5B-8DC0-27884A3B26C9}"/>
            </c:ext>
          </c:extLst>
        </c:ser>
        <c:dLbls>
          <c:showLegendKey val="0"/>
          <c:showVal val="0"/>
          <c:showCatName val="0"/>
          <c:showSerName val="0"/>
          <c:showPercent val="0"/>
          <c:showBubbleSize val="0"/>
        </c:dLbls>
        <c:marker val="1"/>
        <c:smooth val="0"/>
        <c:axId val="101646720"/>
        <c:axId val="101647872"/>
      </c:lineChart>
      <c:catAx>
        <c:axId val="101646720"/>
        <c:scaling>
          <c:orientation val="minMax"/>
        </c:scaling>
        <c:delete val="1"/>
        <c:axPos val="b"/>
        <c:numFmt formatCode="General" sourceLinked="1"/>
        <c:majorTickMark val="none"/>
        <c:minorTickMark val="none"/>
        <c:tickLblPos val="none"/>
        <c:crossAx val="101647872"/>
        <c:crosses val="autoZero"/>
        <c:auto val="1"/>
        <c:lblAlgn val="ctr"/>
        <c:lblOffset val="100"/>
        <c:noMultiLvlLbl val="1"/>
      </c:catAx>
      <c:valAx>
        <c:axId val="10164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6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56514</c:v>
                </c:pt>
                <c:pt idx="1">
                  <c:v>54772</c:v>
                </c:pt>
                <c:pt idx="2">
                  <c:v>53713</c:v>
                </c:pt>
                <c:pt idx="3">
                  <c:v>54668</c:v>
                </c:pt>
                <c:pt idx="4">
                  <c:v>53892</c:v>
                </c:pt>
              </c:numCache>
            </c:numRef>
          </c:val>
          <c:extLst>
            <c:ext xmlns:c16="http://schemas.microsoft.com/office/drawing/2014/chart" uri="{C3380CC4-5D6E-409C-BE32-E72D297353CC}">
              <c16:uniqueId val="{00000000-20CB-4960-8837-0F9D44096FA6}"/>
            </c:ext>
          </c:extLst>
        </c:ser>
        <c:dLbls>
          <c:showLegendKey val="0"/>
          <c:showVal val="0"/>
          <c:showCatName val="0"/>
          <c:showSerName val="0"/>
          <c:showPercent val="0"/>
          <c:showBubbleSize val="0"/>
        </c:dLbls>
        <c:gapWidth val="150"/>
        <c:axId val="101690368"/>
        <c:axId val="1017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20CB-4960-8837-0F9D44096FA6}"/>
            </c:ext>
          </c:extLst>
        </c:ser>
        <c:dLbls>
          <c:showLegendKey val="0"/>
          <c:showVal val="0"/>
          <c:showCatName val="0"/>
          <c:showSerName val="0"/>
          <c:showPercent val="0"/>
          <c:showBubbleSize val="0"/>
        </c:dLbls>
        <c:marker val="1"/>
        <c:smooth val="0"/>
        <c:axId val="101690368"/>
        <c:axId val="101704832"/>
      </c:lineChart>
      <c:catAx>
        <c:axId val="101690368"/>
        <c:scaling>
          <c:orientation val="minMax"/>
        </c:scaling>
        <c:delete val="1"/>
        <c:axPos val="b"/>
        <c:numFmt formatCode="General" sourceLinked="1"/>
        <c:majorTickMark val="none"/>
        <c:minorTickMark val="none"/>
        <c:tickLblPos val="none"/>
        <c:crossAx val="101704832"/>
        <c:crosses val="autoZero"/>
        <c:auto val="1"/>
        <c:lblAlgn val="ctr"/>
        <c:lblOffset val="100"/>
        <c:noMultiLvlLbl val="1"/>
      </c:catAx>
      <c:valAx>
        <c:axId val="10170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6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74-49A4-9AF1-5BC8B4454AE8}"/>
            </c:ext>
          </c:extLst>
        </c:ser>
        <c:dLbls>
          <c:showLegendKey val="0"/>
          <c:showVal val="0"/>
          <c:showCatName val="0"/>
          <c:showSerName val="0"/>
          <c:showPercent val="0"/>
          <c:showBubbleSize val="0"/>
        </c:dLbls>
        <c:gapWidth val="150"/>
        <c:axId val="50879488"/>
        <c:axId val="508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DC74-49A4-9AF1-5BC8B4454AE8}"/>
            </c:ext>
          </c:extLst>
        </c:ser>
        <c:dLbls>
          <c:showLegendKey val="0"/>
          <c:showVal val="0"/>
          <c:showCatName val="0"/>
          <c:showSerName val="0"/>
          <c:showPercent val="0"/>
          <c:showBubbleSize val="0"/>
        </c:dLbls>
        <c:marker val="1"/>
        <c:smooth val="0"/>
        <c:axId val="50879488"/>
        <c:axId val="50885760"/>
      </c:lineChart>
      <c:catAx>
        <c:axId val="50879488"/>
        <c:scaling>
          <c:orientation val="minMax"/>
        </c:scaling>
        <c:delete val="1"/>
        <c:axPos val="b"/>
        <c:numFmt formatCode="General" sourceLinked="1"/>
        <c:majorTickMark val="none"/>
        <c:minorTickMark val="none"/>
        <c:tickLblPos val="none"/>
        <c:crossAx val="50885760"/>
        <c:crosses val="autoZero"/>
        <c:auto val="1"/>
        <c:lblAlgn val="ctr"/>
        <c:lblOffset val="100"/>
        <c:noMultiLvlLbl val="1"/>
      </c:catAx>
      <c:valAx>
        <c:axId val="508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103.4</c:v>
                </c:pt>
                <c:pt idx="1">
                  <c:v>101.5</c:v>
                </c:pt>
                <c:pt idx="2">
                  <c:v>101.4</c:v>
                </c:pt>
                <c:pt idx="3">
                  <c:v>100.3</c:v>
                </c:pt>
                <c:pt idx="4">
                  <c:v>98.3</c:v>
                </c:pt>
              </c:numCache>
            </c:numRef>
          </c:val>
          <c:extLst>
            <c:ext xmlns:c16="http://schemas.microsoft.com/office/drawing/2014/chart" uri="{C3380CC4-5D6E-409C-BE32-E72D297353CC}">
              <c16:uniqueId val="{00000000-67BB-49A4-A112-3E154A8A1364}"/>
            </c:ext>
          </c:extLst>
        </c:ser>
        <c:dLbls>
          <c:showLegendKey val="0"/>
          <c:showVal val="0"/>
          <c:showCatName val="0"/>
          <c:showSerName val="0"/>
          <c:showPercent val="0"/>
          <c:showBubbleSize val="0"/>
        </c:dLbls>
        <c:gapWidth val="150"/>
        <c:axId val="100539008"/>
        <c:axId val="1005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7BB-49A4-A112-3E154A8A1364}"/>
            </c:ext>
          </c:extLst>
        </c:ser>
        <c:dLbls>
          <c:showLegendKey val="0"/>
          <c:showVal val="0"/>
          <c:showCatName val="0"/>
          <c:showSerName val="0"/>
          <c:showPercent val="0"/>
          <c:showBubbleSize val="0"/>
        </c:dLbls>
        <c:marker val="1"/>
        <c:smooth val="0"/>
        <c:axId val="100539008"/>
        <c:axId val="100545280"/>
      </c:lineChart>
      <c:catAx>
        <c:axId val="100539008"/>
        <c:scaling>
          <c:orientation val="minMax"/>
        </c:scaling>
        <c:delete val="1"/>
        <c:axPos val="b"/>
        <c:numFmt formatCode="General" sourceLinked="1"/>
        <c:majorTickMark val="none"/>
        <c:minorTickMark val="none"/>
        <c:tickLblPos val="none"/>
        <c:crossAx val="100545280"/>
        <c:crosses val="autoZero"/>
        <c:auto val="1"/>
        <c:lblAlgn val="ctr"/>
        <c:lblOffset val="100"/>
        <c:noMultiLvlLbl val="1"/>
      </c:catAx>
      <c:valAx>
        <c:axId val="10054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100.9</c:v>
                </c:pt>
                <c:pt idx="1">
                  <c:v>99.9</c:v>
                </c:pt>
                <c:pt idx="2">
                  <c:v>101.7</c:v>
                </c:pt>
                <c:pt idx="3">
                  <c:v>100.5</c:v>
                </c:pt>
                <c:pt idx="4">
                  <c:v>98.7</c:v>
                </c:pt>
              </c:numCache>
            </c:numRef>
          </c:val>
          <c:extLst>
            <c:ext xmlns:c16="http://schemas.microsoft.com/office/drawing/2014/chart" uri="{C3380CC4-5D6E-409C-BE32-E72D297353CC}">
              <c16:uniqueId val="{00000000-4D5F-4D81-BA07-BB52476885EA}"/>
            </c:ext>
          </c:extLst>
        </c:ser>
        <c:dLbls>
          <c:showLegendKey val="0"/>
          <c:showVal val="0"/>
          <c:showCatName val="0"/>
          <c:showSerName val="0"/>
          <c:showPercent val="0"/>
          <c:showBubbleSize val="0"/>
        </c:dLbls>
        <c:gapWidth val="150"/>
        <c:axId val="99225600"/>
        <c:axId val="992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4D5F-4D81-BA07-BB52476885EA}"/>
            </c:ext>
          </c:extLst>
        </c:ser>
        <c:dLbls>
          <c:showLegendKey val="0"/>
          <c:showVal val="0"/>
          <c:showCatName val="0"/>
          <c:showSerName val="0"/>
          <c:showPercent val="0"/>
          <c:showBubbleSize val="0"/>
        </c:dLbls>
        <c:marker val="1"/>
        <c:smooth val="0"/>
        <c:axId val="99225600"/>
        <c:axId val="99227520"/>
      </c:lineChart>
      <c:catAx>
        <c:axId val="99225600"/>
        <c:scaling>
          <c:orientation val="minMax"/>
        </c:scaling>
        <c:delete val="1"/>
        <c:axPos val="b"/>
        <c:numFmt formatCode="General" sourceLinked="1"/>
        <c:majorTickMark val="none"/>
        <c:minorTickMark val="none"/>
        <c:tickLblPos val="none"/>
        <c:crossAx val="99227520"/>
        <c:crosses val="autoZero"/>
        <c:auto val="1"/>
        <c:lblAlgn val="ctr"/>
        <c:lblOffset val="100"/>
        <c:noMultiLvlLbl val="1"/>
      </c:catAx>
      <c:valAx>
        <c:axId val="992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92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46.1</c:v>
                </c:pt>
                <c:pt idx="2">
                  <c:v>48.2</c:v>
                </c:pt>
                <c:pt idx="3">
                  <c:v>50.3</c:v>
                </c:pt>
                <c:pt idx="4">
                  <c:v>51.6</c:v>
                </c:pt>
              </c:numCache>
            </c:numRef>
          </c:val>
          <c:extLst>
            <c:ext xmlns:c16="http://schemas.microsoft.com/office/drawing/2014/chart" uri="{C3380CC4-5D6E-409C-BE32-E72D297353CC}">
              <c16:uniqueId val="{00000000-308B-4645-8C9C-23A1AA27CCD6}"/>
            </c:ext>
          </c:extLst>
        </c:ser>
        <c:dLbls>
          <c:showLegendKey val="0"/>
          <c:showVal val="0"/>
          <c:showCatName val="0"/>
          <c:showSerName val="0"/>
          <c:showPercent val="0"/>
          <c:showBubbleSize val="0"/>
        </c:dLbls>
        <c:gapWidth val="150"/>
        <c:axId val="99248000"/>
        <c:axId val="992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08B-4645-8C9C-23A1AA27CCD6}"/>
            </c:ext>
          </c:extLst>
        </c:ser>
        <c:dLbls>
          <c:showLegendKey val="0"/>
          <c:showVal val="0"/>
          <c:showCatName val="0"/>
          <c:showSerName val="0"/>
          <c:showPercent val="0"/>
          <c:showBubbleSize val="0"/>
        </c:dLbls>
        <c:marker val="1"/>
        <c:smooth val="0"/>
        <c:axId val="99248000"/>
        <c:axId val="99266560"/>
      </c:lineChart>
      <c:catAx>
        <c:axId val="99248000"/>
        <c:scaling>
          <c:orientation val="minMax"/>
        </c:scaling>
        <c:delete val="1"/>
        <c:axPos val="b"/>
        <c:numFmt formatCode="General" sourceLinked="1"/>
        <c:majorTickMark val="none"/>
        <c:minorTickMark val="none"/>
        <c:tickLblPos val="none"/>
        <c:crossAx val="99266560"/>
        <c:crosses val="autoZero"/>
        <c:auto val="1"/>
        <c:lblAlgn val="ctr"/>
        <c:lblOffset val="100"/>
        <c:noMultiLvlLbl val="1"/>
      </c:catAx>
      <c:valAx>
        <c:axId val="9926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4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69.900000000000006</c:v>
                </c:pt>
                <c:pt idx="1">
                  <c:v>69.7</c:v>
                </c:pt>
                <c:pt idx="2">
                  <c:v>71.2</c:v>
                </c:pt>
                <c:pt idx="3">
                  <c:v>74.7</c:v>
                </c:pt>
                <c:pt idx="4">
                  <c:v>71.900000000000006</c:v>
                </c:pt>
              </c:numCache>
            </c:numRef>
          </c:val>
          <c:extLst>
            <c:ext xmlns:c16="http://schemas.microsoft.com/office/drawing/2014/chart" uri="{C3380CC4-5D6E-409C-BE32-E72D297353CC}">
              <c16:uniqueId val="{00000000-2FE5-4275-99BF-8A45CAE6CC41}"/>
            </c:ext>
          </c:extLst>
        </c:ser>
        <c:dLbls>
          <c:showLegendKey val="0"/>
          <c:showVal val="0"/>
          <c:showCatName val="0"/>
          <c:showSerName val="0"/>
          <c:showPercent val="0"/>
          <c:showBubbleSize val="0"/>
        </c:dLbls>
        <c:gapWidth val="150"/>
        <c:axId val="99300864"/>
        <c:axId val="99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2FE5-4275-99BF-8A45CAE6CC41}"/>
            </c:ext>
          </c:extLst>
        </c:ser>
        <c:dLbls>
          <c:showLegendKey val="0"/>
          <c:showVal val="0"/>
          <c:showCatName val="0"/>
          <c:showSerName val="0"/>
          <c:showPercent val="0"/>
          <c:showBubbleSize val="0"/>
        </c:dLbls>
        <c:marker val="1"/>
        <c:smooth val="0"/>
        <c:axId val="99300864"/>
        <c:axId val="99302784"/>
      </c:lineChart>
      <c:catAx>
        <c:axId val="99300864"/>
        <c:scaling>
          <c:orientation val="minMax"/>
        </c:scaling>
        <c:delete val="1"/>
        <c:axPos val="b"/>
        <c:numFmt formatCode="General" sourceLinked="1"/>
        <c:majorTickMark val="none"/>
        <c:minorTickMark val="none"/>
        <c:tickLblPos val="none"/>
        <c:crossAx val="99302784"/>
        <c:crosses val="autoZero"/>
        <c:auto val="1"/>
        <c:lblAlgn val="ctr"/>
        <c:lblOffset val="100"/>
        <c:noMultiLvlLbl val="1"/>
      </c:catAx>
      <c:valAx>
        <c:axId val="9930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46219434</c:v>
                </c:pt>
                <c:pt idx="1">
                  <c:v>47756506</c:v>
                </c:pt>
                <c:pt idx="2">
                  <c:v>48282086</c:v>
                </c:pt>
                <c:pt idx="3">
                  <c:v>48241346</c:v>
                </c:pt>
                <c:pt idx="4">
                  <c:v>49219482</c:v>
                </c:pt>
              </c:numCache>
            </c:numRef>
          </c:val>
          <c:extLst>
            <c:ext xmlns:c16="http://schemas.microsoft.com/office/drawing/2014/chart" uri="{C3380CC4-5D6E-409C-BE32-E72D297353CC}">
              <c16:uniqueId val="{00000000-931C-485B-9ACC-33F2F10FD67E}"/>
            </c:ext>
          </c:extLst>
        </c:ser>
        <c:dLbls>
          <c:showLegendKey val="0"/>
          <c:showVal val="0"/>
          <c:showCatName val="0"/>
          <c:showSerName val="0"/>
          <c:showPercent val="0"/>
          <c:showBubbleSize val="0"/>
        </c:dLbls>
        <c:gapWidth val="150"/>
        <c:axId val="99349632"/>
        <c:axId val="993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931C-485B-9ACC-33F2F10FD67E}"/>
            </c:ext>
          </c:extLst>
        </c:ser>
        <c:dLbls>
          <c:showLegendKey val="0"/>
          <c:showVal val="0"/>
          <c:showCatName val="0"/>
          <c:showSerName val="0"/>
          <c:showPercent val="0"/>
          <c:showBubbleSize val="0"/>
        </c:dLbls>
        <c:marker val="1"/>
        <c:smooth val="0"/>
        <c:axId val="99349632"/>
        <c:axId val="99351552"/>
      </c:lineChart>
      <c:catAx>
        <c:axId val="99349632"/>
        <c:scaling>
          <c:orientation val="minMax"/>
        </c:scaling>
        <c:delete val="1"/>
        <c:axPos val="b"/>
        <c:numFmt formatCode="General" sourceLinked="1"/>
        <c:majorTickMark val="none"/>
        <c:minorTickMark val="none"/>
        <c:tickLblPos val="none"/>
        <c:crossAx val="99351552"/>
        <c:crosses val="autoZero"/>
        <c:auto val="1"/>
        <c:lblAlgn val="ctr"/>
        <c:lblOffset val="100"/>
        <c:noMultiLvlLbl val="1"/>
      </c:catAx>
      <c:valAx>
        <c:axId val="9935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34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26.9</c:v>
                </c:pt>
                <c:pt idx="1">
                  <c:v>26.5</c:v>
                </c:pt>
                <c:pt idx="2">
                  <c:v>26.2</c:v>
                </c:pt>
                <c:pt idx="3">
                  <c:v>26.5</c:v>
                </c:pt>
                <c:pt idx="4">
                  <c:v>25.3</c:v>
                </c:pt>
              </c:numCache>
            </c:numRef>
          </c:val>
          <c:extLst>
            <c:ext xmlns:c16="http://schemas.microsoft.com/office/drawing/2014/chart" uri="{C3380CC4-5D6E-409C-BE32-E72D297353CC}">
              <c16:uniqueId val="{00000000-2484-4A17-8090-2E47577FCF4E}"/>
            </c:ext>
          </c:extLst>
        </c:ser>
        <c:dLbls>
          <c:showLegendKey val="0"/>
          <c:showVal val="0"/>
          <c:showCatName val="0"/>
          <c:showSerName val="0"/>
          <c:showPercent val="0"/>
          <c:showBubbleSize val="0"/>
        </c:dLbls>
        <c:gapWidth val="150"/>
        <c:axId val="99455744"/>
        <c:axId val="994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2484-4A17-8090-2E47577FCF4E}"/>
            </c:ext>
          </c:extLst>
        </c:ser>
        <c:dLbls>
          <c:showLegendKey val="0"/>
          <c:showVal val="0"/>
          <c:showCatName val="0"/>
          <c:showSerName val="0"/>
          <c:showPercent val="0"/>
          <c:showBubbleSize val="0"/>
        </c:dLbls>
        <c:marker val="1"/>
        <c:smooth val="0"/>
        <c:axId val="99455744"/>
        <c:axId val="99457664"/>
      </c:lineChart>
      <c:catAx>
        <c:axId val="99455744"/>
        <c:scaling>
          <c:orientation val="minMax"/>
        </c:scaling>
        <c:delete val="1"/>
        <c:axPos val="b"/>
        <c:numFmt formatCode="General" sourceLinked="1"/>
        <c:majorTickMark val="none"/>
        <c:minorTickMark val="none"/>
        <c:tickLblPos val="none"/>
        <c:crossAx val="99457664"/>
        <c:crosses val="autoZero"/>
        <c:auto val="1"/>
        <c:lblAlgn val="ctr"/>
        <c:lblOffset val="100"/>
        <c:noMultiLvlLbl val="1"/>
      </c:catAx>
      <c:valAx>
        <c:axId val="9945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5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53.2</c:v>
                </c:pt>
                <c:pt idx="1">
                  <c:v>55.1</c:v>
                </c:pt>
                <c:pt idx="2">
                  <c:v>56</c:v>
                </c:pt>
                <c:pt idx="3">
                  <c:v>56.5</c:v>
                </c:pt>
                <c:pt idx="4">
                  <c:v>59.4</c:v>
                </c:pt>
              </c:numCache>
            </c:numRef>
          </c:val>
          <c:extLst>
            <c:ext xmlns:c16="http://schemas.microsoft.com/office/drawing/2014/chart" uri="{C3380CC4-5D6E-409C-BE32-E72D297353CC}">
              <c16:uniqueId val="{00000000-2DAD-4F4A-A7A4-B1CBEEBCC13F}"/>
            </c:ext>
          </c:extLst>
        </c:ser>
        <c:dLbls>
          <c:showLegendKey val="0"/>
          <c:showVal val="0"/>
          <c:showCatName val="0"/>
          <c:showSerName val="0"/>
          <c:showPercent val="0"/>
          <c:showBubbleSize val="0"/>
        </c:dLbls>
        <c:gapWidth val="150"/>
        <c:axId val="107159552"/>
        <c:axId val="1071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2DAD-4F4A-A7A4-B1CBEEBCC13F}"/>
            </c:ext>
          </c:extLst>
        </c:ser>
        <c:dLbls>
          <c:showLegendKey val="0"/>
          <c:showVal val="0"/>
          <c:showCatName val="0"/>
          <c:showSerName val="0"/>
          <c:showPercent val="0"/>
          <c:showBubbleSize val="0"/>
        </c:dLbls>
        <c:marker val="1"/>
        <c:smooth val="0"/>
        <c:axId val="107159552"/>
        <c:axId val="107161472"/>
      </c:lineChart>
      <c:catAx>
        <c:axId val="107159552"/>
        <c:scaling>
          <c:orientation val="minMax"/>
        </c:scaling>
        <c:delete val="1"/>
        <c:axPos val="b"/>
        <c:numFmt formatCode="General" sourceLinked="1"/>
        <c:majorTickMark val="none"/>
        <c:minorTickMark val="none"/>
        <c:tickLblPos val="none"/>
        <c:crossAx val="107161472"/>
        <c:crosses val="autoZero"/>
        <c:auto val="1"/>
        <c:lblAlgn val="ctr"/>
        <c:lblOffset val="100"/>
        <c:noMultiLvlLbl val="1"/>
      </c:catAx>
      <c:valAx>
        <c:axId val="10716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5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群馬県富岡地域医療企業団　富岡総合病院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334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29110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334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100.9</v>
      </c>
      <c r="Q33" s="130"/>
      <c r="R33" s="130"/>
      <c r="S33" s="130"/>
      <c r="T33" s="130"/>
      <c r="U33" s="130"/>
      <c r="V33" s="130"/>
      <c r="W33" s="130"/>
      <c r="X33" s="130"/>
      <c r="Y33" s="130"/>
      <c r="Z33" s="130"/>
      <c r="AA33" s="130"/>
      <c r="AB33" s="130"/>
      <c r="AC33" s="130"/>
      <c r="AD33" s="131"/>
      <c r="AE33" s="129">
        <f>データ!AI7</f>
        <v>99.9</v>
      </c>
      <c r="AF33" s="130"/>
      <c r="AG33" s="130"/>
      <c r="AH33" s="130"/>
      <c r="AI33" s="130"/>
      <c r="AJ33" s="130"/>
      <c r="AK33" s="130"/>
      <c r="AL33" s="130"/>
      <c r="AM33" s="130"/>
      <c r="AN33" s="130"/>
      <c r="AO33" s="130"/>
      <c r="AP33" s="130"/>
      <c r="AQ33" s="130"/>
      <c r="AR33" s="130"/>
      <c r="AS33" s="131"/>
      <c r="AT33" s="129">
        <f>データ!AJ7</f>
        <v>101.7</v>
      </c>
      <c r="AU33" s="130"/>
      <c r="AV33" s="130"/>
      <c r="AW33" s="130"/>
      <c r="AX33" s="130"/>
      <c r="AY33" s="130"/>
      <c r="AZ33" s="130"/>
      <c r="BA33" s="130"/>
      <c r="BB33" s="130"/>
      <c r="BC33" s="130"/>
      <c r="BD33" s="130"/>
      <c r="BE33" s="130"/>
      <c r="BF33" s="130"/>
      <c r="BG33" s="130"/>
      <c r="BH33" s="131"/>
      <c r="BI33" s="129">
        <f>データ!AK7</f>
        <v>100.5</v>
      </c>
      <c r="BJ33" s="130"/>
      <c r="BK33" s="130"/>
      <c r="BL33" s="130"/>
      <c r="BM33" s="130"/>
      <c r="BN33" s="130"/>
      <c r="BO33" s="130"/>
      <c r="BP33" s="130"/>
      <c r="BQ33" s="130"/>
      <c r="BR33" s="130"/>
      <c r="BS33" s="130"/>
      <c r="BT33" s="130"/>
      <c r="BU33" s="130"/>
      <c r="BV33" s="130"/>
      <c r="BW33" s="131"/>
      <c r="BX33" s="129">
        <f>データ!AL7</f>
        <v>98.7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103.4</v>
      </c>
      <c r="DE33" s="130"/>
      <c r="DF33" s="130"/>
      <c r="DG33" s="130"/>
      <c r="DH33" s="130"/>
      <c r="DI33" s="130"/>
      <c r="DJ33" s="130"/>
      <c r="DK33" s="130"/>
      <c r="DL33" s="130"/>
      <c r="DM33" s="130"/>
      <c r="DN33" s="130"/>
      <c r="DO33" s="130"/>
      <c r="DP33" s="130"/>
      <c r="DQ33" s="130"/>
      <c r="DR33" s="131"/>
      <c r="DS33" s="129">
        <f>データ!AT7</f>
        <v>101.5</v>
      </c>
      <c r="DT33" s="130"/>
      <c r="DU33" s="130"/>
      <c r="DV33" s="130"/>
      <c r="DW33" s="130"/>
      <c r="DX33" s="130"/>
      <c r="DY33" s="130"/>
      <c r="DZ33" s="130"/>
      <c r="EA33" s="130"/>
      <c r="EB33" s="130"/>
      <c r="EC33" s="130"/>
      <c r="ED33" s="130"/>
      <c r="EE33" s="130"/>
      <c r="EF33" s="130"/>
      <c r="EG33" s="131"/>
      <c r="EH33" s="129">
        <f>データ!AU7</f>
        <v>101.4</v>
      </c>
      <c r="EI33" s="130"/>
      <c r="EJ33" s="130"/>
      <c r="EK33" s="130"/>
      <c r="EL33" s="130"/>
      <c r="EM33" s="130"/>
      <c r="EN33" s="130"/>
      <c r="EO33" s="130"/>
      <c r="EP33" s="130"/>
      <c r="EQ33" s="130"/>
      <c r="ER33" s="130"/>
      <c r="ES33" s="130"/>
      <c r="ET33" s="130"/>
      <c r="EU33" s="130"/>
      <c r="EV33" s="131"/>
      <c r="EW33" s="129">
        <f>データ!AV7</f>
        <v>100.3</v>
      </c>
      <c r="EX33" s="130"/>
      <c r="EY33" s="130"/>
      <c r="EZ33" s="130"/>
      <c r="FA33" s="130"/>
      <c r="FB33" s="130"/>
      <c r="FC33" s="130"/>
      <c r="FD33" s="130"/>
      <c r="FE33" s="130"/>
      <c r="FF33" s="130"/>
      <c r="FG33" s="130"/>
      <c r="FH33" s="130"/>
      <c r="FI33" s="130"/>
      <c r="FJ33" s="130"/>
      <c r="FK33" s="131"/>
      <c r="FL33" s="129">
        <f>データ!AW7</f>
        <v>98.3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79.400000000000006</v>
      </c>
      <c r="KG33" s="130"/>
      <c r="KH33" s="130"/>
      <c r="KI33" s="130"/>
      <c r="KJ33" s="130"/>
      <c r="KK33" s="130"/>
      <c r="KL33" s="130"/>
      <c r="KM33" s="130"/>
      <c r="KN33" s="130"/>
      <c r="KO33" s="130"/>
      <c r="KP33" s="130"/>
      <c r="KQ33" s="130"/>
      <c r="KR33" s="130"/>
      <c r="KS33" s="130"/>
      <c r="KT33" s="131"/>
      <c r="KU33" s="129">
        <f>データ!BP7</f>
        <v>77.900000000000006</v>
      </c>
      <c r="KV33" s="130"/>
      <c r="KW33" s="130"/>
      <c r="KX33" s="130"/>
      <c r="KY33" s="130"/>
      <c r="KZ33" s="130"/>
      <c r="LA33" s="130"/>
      <c r="LB33" s="130"/>
      <c r="LC33" s="130"/>
      <c r="LD33" s="130"/>
      <c r="LE33" s="130"/>
      <c r="LF33" s="130"/>
      <c r="LG33" s="130"/>
      <c r="LH33" s="130"/>
      <c r="LI33" s="131"/>
      <c r="LJ33" s="129">
        <f>データ!BQ7</f>
        <v>82.3</v>
      </c>
      <c r="LK33" s="130"/>
      <c r="LL33" s="130"/>
      <c r="LM33" s="130"/>
      <c r="LN33" s="130"/>
      <c r="LO33" s="130"/>
      <c r="LP33" s="130"/>
      <c r="LQ33" s="130"/>
      <c r="LR33" s="130"/>
      <c r="LS33" s="130"/>
      <c r="LT33" s="130"/>
      <c r="LU33" s="130"/>
      <c r="LV33" s="130"/>
      <c r="LW33" s="130"/>
      <c r="LX33" s="131"/>
      <c r="LY33" s="129">
        <f>データ!BR7</f>
        <v>79.599999999999994</v>
      </c>
      <c r="LZ33" s="130"/>
      <c r="MA33" s="130"/>
      <c r="MB33" s="130"/>
      <c r="MC33" s="130"/>
      <c r="MD33" s="130"/>
      <c r="ME33" s="130"/>
      <c r="MF33" s="130"/>
      <c r="MG33" s="130"/>
      <c r="MH33" s="130"/>
      <c r="MI33" s="130"/>
      <c r="MJ33" s="130"/>
      <c r="MK33" s="130"/>
      <c r="ML33" s="130"/>
      <c r="MM33" s="131"/>
      <c r="MN33" s="129">
        <f>データ!BS7</f>
        <v>79.2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39"/>
      <c r="NL39" s="139"/>
      <c r="NM39" s="139"/>
      <c r="NN39" s="139"/>
      <c r="NO39" s="139"/>
      <c r="NP39" s="139"/>
      <c r="NQ39" s="139"/>
      <c r="NR39" s="139"/>
      <c r="NS39" s="139"/>
      <c r="NT39" s="139"/>
      <c r="NU39" s="139"/>
      <c r="NV39" s="139"/>
      <c r="NW39" s="139"/>
      <c r="NX39" s="140"/>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44">
        <f>データ!BZ7</f>
        <v>56514</v>
      </c>
      <c r="Q55" s="145"/>
      <c r="R55" s="145"/>
      <c r="S55" s="145"/>
      <c r="T55" s="145"/>
      <c r="U55" s="145"/>
      <c r="V55" s="145"/>
      <c r="W55" s="145"/>
      <c r="X55" s="145"/>
      <c r="Y55" s="145"/>
      <c r="Z55" s="145"/>
      <c r="AA55" s="145"/>
      <c r="AB55" s="145"/>
      <c r="AC55" s="145"/>
      <c r="AD55" s="146"/>
      <c r="AE55" s="144">
        <f>データ!CA7</f>
        <v>54772</v>
      </c>
      <c r="AF55" s="145"/>
      <c r="AG55" s="145"/>
      <c r="AH55" s="145"/>
      <c r="AI55" s="145"/>
      <c r="AJ55" s="145"/>
      <c r="AK55" s="145"/>
      <c r="AL55" s="145"/>
      <c r="AM55" s="145"/>
      <c r="AN55" s="145"/>
      <c r="AO55" s="145"/>
      <c r="AP55" s="145"/>
      <c r="AQ55" s="145"/>
      <c r="AR55" s="145"/>
      <c r="AS55" s="146"/>
      <c r="AT55" s="144">
        <f>データ!CB7</f>
        <v>53713</v>
      </c>
      <c r="AU55" s="145"/>
      <c r="AV55" s="145"/>
      <c r="AW55" s="145"/>
      <c r="AX55" s="145"/>
      <c r="AY55" s="145"/>
      <c r="AZ55" s="145"/>
      <c r="BA55" s="145"/>
      <c r="BB55" s="145"/>
      <c r="BC55" s="145"/>
      <c r="BD55" s="145"/>
      <c r="BE55" s="145"/>
      <c r="BF55" s="145"/>
      <c r="BG55" s="145"/>
      <c r="BH55" s="146"/>
      <c r="BI55" s="144">
        <f>データ!CC7</f>
        <v>54668</v>
      </c>
      <c r="BJ55" s="145"/>
      <c r="BK55" s="145"/>
      <c r="BL55" s="145"/>
      <c r="BM55" s="145"/>
      <c r="BN55" s="145"/>
      <c r="BO55" s="145"/>
      <c r="BP55" s="145"/>
      <c r="BQ55" s="145"/>
      <c r="BR55" s="145"/>
      <c r="BS55" s="145"/>
      <c r="BT55" s="145"/>
      <c r="BU55" s="145"/>
      <c r="BV55" s="145"/>
      <c r="BW55" s="146"/>
      <c r="BX55" s="144">
        <f>データ!CD7</f>
        <v>53892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17920</v>
      </c>
      <c r="DE55" s="145"/>
      <c r="DF55" s="145"/>
      <c r="DG55" s="145"/>
      <c r="DH55" s="145"/>
      <c r="DI55" s="145"/>
      <c r="DJ55" s="145"/>
      <c r="DK55" s="145"/>
      <c r="DL55" s="145"/>
      <c r="DM55" s="145"/>
      <c r="DN55" s="145"/>
      <c r="DO55" s="145"/>
      <c r="DP55" s="145"/>
      <c r="DQ55" s="145"/>
      <c r="DR55" s="146"/>
      <c r="DS55" s="144">
        <f>データ!CL7</f>
        <v>17573</v>
      </c>
      <c r="DT55" s="145"/>
      <c r="DU55" s="145"/>
      <c r="DV55" s="145"/>
      <c r="DW55" s="145"/>
      <c r="DX55" s="145"/>
      <c r="DY55" s="145"/>
      <c r="DZ55" s="145"/>
      <c r="EA55" s="145"/>
      <c r="EB55" s="145"/>
      <c r="EC55" s="145"/>
      <c r="ED55" s="145"/>
      <c r="EE55" s="145"/>
      <c r="EF55" s="145"/>
      <c r="EG55" s="146"/>
      <c r="EH55" s="144">
        <f>データ!CM7</f>
        <v>17851</v>
      </c>
      <c r="EI55" s="145"/>
      <c r="EJ55" s="145"/>
      <c r="EK55" s="145"/>
      <c r="EL55" s="145"/>
      <c r="EM55" s="145"/>
      <c r="EN55" s="145"/>
      <c r="EO55" s="145"/>
      <c r="EP55" s="145"/>
      <c r="EQ55" s="145"/>
      <c r="ER55" s="145"/>
      <c r="ES55" s="145"/>
      <c r="ET55" s="145"/>
      <c r="EU55" s="145"/>
      <c r="EV55" s="146"/>
      <c r="EW55" s="144">
        <f>データ!CN7</f>
        <v>18657</v>
      </c>
      <c r="EX55" s="145"/>
      <c r="EY55" s="145"/>
      <c r="EZ55" s="145"/>
      <c r="FA55" s="145"/>
      <c r="FB55" s="145"/>
      <c r="FC55" s="145"/>
      <c r="FD55" s="145"/>
      <c r="FE55" s="145"/>
      <c r="FF55" s="145"/>
      <c r="FG55" s="145"/>
      <c r="FH55" s="145"/>
      <c r="FI55" s="145"/>
      <c r="FJ55" s="145"/>
      <c r="FK55" s="146"/>
      <c r="FL55" s="144">
        <f>データ!CO7</f>
        <v>19077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53.2</v>
      </c>
      <c r="GS55" s="130"/>
      <c r="GT55" s="130"/>
      <c r="GU55" s="130"/>
      <c r="GV55" s="130"/>
      <c r="GW55" s="130"/>
      <c r="GX55" s="130"/>
      <c r="GY55" s="130"/>
      <c r="GZ55" s="130"/>
      <c r="HA55" s="130"/>
      <c r="HB55" s="130"/>
      <c r="HC55" s="130"/>
      <c r="HD55" s="130"/>
      <c r="HE55" s="130"/>
      <c r="HF55" s="131"/>
      <c r="HG55" s="129">
        <f>データ!CW7</f>
        <v>55.1</v>
      </c>
      <c r="HH55" s="130"/>
      <c r="HI55" s="130"/>
      <c r="HJ55" s="130"/>
      <c r="HK55" s="130"/>
      <c r="HL55" s="130"/>
      <c r="HM55" s="130"/>
      <c r="HN55" s="130"/>
      <c r="HO55" s="130"/>
      <c r="HP55" s="130"/>
      <c r="HQ55" s="130"/>
      <c r="HR55" s="130"/>
      <c r="HS55" s="130"/>
      <c r="HT55" s="130"/>
      <c r="HU55" s="131"/>
      <c r="HV55" s="129">
        <f>データ!CX7</f>
        <v>56</v>
      </c>
      <c r="HW55" s="130"/>
      <c r="HX55" s="130"/>
      <c r="HY55" s="130"/>
      <c r="HZ55" s="130"/>
      <c r="IA55" s="130"/>
      <c r="IB55" s="130"/>
      <c r="IC55" s="130"/>
      <c r="ID55" s="130"/>
      <c r="IE55" s="130"/>
      <c r="IF55" s="130"/>
      <c r="IG55" s="130"/>
      <c r="IH55" s="130"/>
      <c r="II55" s="130"/>
      <c r="IJ55" s="131"/>
      <c r="IK55" s="129">
        <f>データ!CY7</f>
        <v>56.5</v>
      </c>
      <c r="IL55" s="130"/>
      <c r="IM55" s="130"/>
      <c r="IN55" s="130"/>
      <c r="IO55" s="130"/>
      <c r="IP55" s="130"/>
      <c r="IQ55" s="130"/>
      <c r="IR55" s="130"/>
      <c r="IS55" s="130"/>
      <c r="IT55" s="130"/>
      <c r="IU55" s="130"/>
      <c r="IV55" s="130"/>
      <c r="IW55" s="130"/>
      <c r="IX55" s="130"/>
      <c r="IY55" s="131"/>
      <c r="IZ55" s="129">
        <f>データ!CZ7</f>
        <v>59.4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26.9</v>
      </c>
      <c r="KG55" s="130"/>
      <c r="KH55" s="130"/>
      <c r="KI55" s="130"/>
      <c r="KJ55" s="130"/>
      <c r="KK55" s="130"/>
      <c r="KL55" s="130"/>
      <c r="KM55" s="130"/>
      <c r="KN55" s="130"/>
      <c r="KO55" s="130"/>
      <c r="KP55" s="130"/>
      <c r="KQ55" s="130"/>
      <c r="KR55" s="130"/>
      <c r="KS55" s="130"/>
      <c r="KT55" s="131"/>
      <c r="KU55" s="129">
        <f>データ!DH7</f>
        <v>26.5</v>
      </c>
      <c r="KV55" s="130"/>
      <c r="KW55" s="130"/>
      <c r="KX55" s="130"/>
      <c r="KY55" s="130"/>
      <c r="KZ55" s="130"/>
      <c r="LA55" s="130"/>
      <c r="LB55" s="130"/>
      <c r="LC55" s="130"/>
      <c r="LD55" s="130"/>
      <c r="LE55" s="130"/>
      <c r="LF55" s="130"/>
      <c r="LG55" s="130"/>
      <c r="LH55" s="130"/>
      <c r="LI55" s="131"/>
      <c r="LJ55" s="129">
        <f>データ!DI7</f>
        <v>26.2</v>
      </c>
      <c r="LK55" s="130"/>
      <c r="LL55" s="130"/>
      <c r="LM55" s="130"/>
      <c r="LN55" s="130"/>
      <c r="LO55" s="130"/>
      <c r="LP55" s="130"/>
      <c r="LQ55" s="130"/>
      <c r="LR55" s="130"/>
      <c r="LS55" s="130"/>
      <c r="LT55" s="130"/>
      <c r="LU55" s="130"/>
      <c r="LV55" s="130"/>
      <c r="LW55" s="130"/>
      <c r="LX55" s="131"/>
      <c r="LY55" s="129">
        <f>データ!DJ7</f>
        <v>26.5</v>
      </c>
      <c r="LZ55" s="130"/>
      <c r="MA55" s="130"/>
      <c r="MB55" s="130"/>
      <c r="MC55" s="130"/>
      <c r="MD55" s="130"/>
      <c r="ME55" s="130"/>
      <c r="MF55" s="130"/>
      <c r="MG55" s="130"/>
      <c r="MH55" s="130"/>
      <c r="MI55" s="130"/>
      <c r="MJ55" s="130"/>
      <c r="MK55" s="130"/>
      <c r="ML55" s="130"/>
      <c r="MM55" s="131"/>
      <c r="MN55" s="129">
        <f>データ!DK7</f>
        <v>25.3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44.6</v>
      </c>
      <c r="V79" s="157"/>
      <c r="W79" s="157"/>
      <c r="X79" s="157"/>
      <c r="Y79" s="157"/>
      <c r="Z79" s="157"/>
      <c r="AA79" s="157"/>
      <c r="AB79" s="157"/>
      <c r="AC79" s="157"/>
      <c r="AD79" s="157"/>
      <c r="AE79" s="157"/>
      <c r="AF79" s="157"/>
      <c r="AG79" s="157"/>
      <c r="AH79" s="157"/>
      <c r="AI79" s="157"/>
      <c r="AJ79" s="157"/>
      <c r="AK79" s="157"/>
      <c r="AL79" s="157"/>
      <c r="AM79" s="157"/>
      <c r="AN79" s="157">
        <f>データ!DS7</f>
        <v>46.1</v>
      </c>
      <c r="AO79" s="157"/>
      <c r="AP79" s="157"/>
      <c r="AQ79" s="157"/>
      <c r="AR79" s="157"/>
      <c r="AS79" s="157"/>
      <c r="AT79" s="157"/>
      <c r="AU79" s="157"/>
      <c r="AV79" s="157"/>
      <c r="AW79" s="157"/>
      <c r="AX79" s="157"/>
      <c r="AY79" s="157"/>
      <c r="AZ79" s="157"/>
      <c r="BA79" s="157"/>
      <c r="BB79" s="157"/>
      <c r="BC79" s="157"/>
      <c r="BD79" s="157"/>
      <c r="BE79" s="157"/>
      <c r="BF79" s="157"/>
      <c r="BG79" s="157">
        <f>データ!DT7</f>
        <v>48.2</v>
      </c>
      <c r="BH79" s="157"/>
      <c r="BI79" s="157"/>
      <c r="BJ79" s="157"/>
      <c r="BK79" s="157"/>
      <c r="BL79" s="157"/>
      <c r="BM79" s="157"/>
      <c r="BN79" s="157"/>
      <c r="BO79" s="157"/>
      <c r="BP79" s="157"/>
      <c r="BQ79" s="157"/>
      <c r="BR79" s="157"/>
      <c r="BS79" s="157"/>
      <c r="BT79" s="157"/>
      <c r="BU79" s="157"/>
      <c r="BV79" s="157"/>
      <c r="BW79" s="157"/>
      <c r="BX79" s="157"/>
      <c r="BY79" s="157"/>
      <c r="BZ79" s="157">
        <f>データ!DU7</f>
        <v>50.3</v>
      </c>
      <c r="CA79" s="157"/>
      <c r="CB79" s="157"/>
      <c r="CC79" s="157"/>
      <c r="CD79" s="157"/>
      <c r="CE79" s="157"/>
      <c r="CF79" s="157"/>
      <c r="CG79" s="157"/>
      <c r="CH79" s="157"/>
      <c r="CI79" s="157"/>
      <c r="CJ79" s="157"/>
      <c r="CK79" s="157"/>
      <c r="CL79" s="157"/>
      <c r="CM79" s="157"/>
      <c r="CN79" s="157"/>
      <c r="CO79" s="157"/>
      <c r="CP79" s="157"/>
      <c r="CQ79" s="157"/>
      <c r="CR79" s="157"/>
      <c r="CS79" s="157">
        <f>データ!DV7</f>
        <v>51.6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69.900000000000006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69.7</v>
      </c>
      <c r="FI79" s="157"/>
      <c r="FJ79" s="157"/>
      <c r="FK79" s="157"/>
      <c r="FL79" s="157"/>
      <c r="FM79" s="157"/>
      <c r="FN79" s="157"/>
      <c r="FO79" s="157"/>
      <c r="FP79" s="157"/>
      <c r="FQ79" s="157"/>
      <c r="FR79" s="157"/>
      <c r="FS79" s="157"/>
      <c r="FT79" s="157"/>
      <c r="FU79" s="157"/>
      <c r="FV79" s="157"/>
      <c r="FW79" s="157"/>
      <c r="FX79" s="157"/>
      <c r="FY79" s="157"/>
      <c r="FZ79" s="157"/>
      <c r="GA79" s="157">
        <f>データ!EE7</f>
        <v>71.2</v>
      </c>
      <c r="GB79" s="157"/>
      <c r="GC79" s="157"/>
      <c r="GD79" s="157"/>
      <c r="GE79" s="157"/>
      <c r="GF79" s="157"/>
      <c r="GG79" s="157"/>
      <c r="GH79" s="157"/>
      <c r="GI79" s="157"/>
      <c r="GJ79" s="157"/>
      <c r="GK79" s="157"/>
      <c r="GL79" s="157"/>
      <c r="GM79" s="157"/>
      <c r="GN79" s="157"/>
      <c r="GO79" s="157"/>
      <c r="GP79" s="157"/>
      <c r="GQ79" s="157"/>
      <c r="GR79" s="157"/>
      <c r="GS79" s="157"/>
      <c r="GT79" s="157">
        <f>データ!EF7</f>
        <v>74.7</v>
      </c>
      <c r="GU79" s="157"/>
      <c r="GV79" s="157"/>
      <c r="GW79" s="157"/>
      <c r="GX79" s="157"/>
      <c r="GY79" s="157"/>
      <c r="GZ79" s="157"/>
      <c r="HA79" s="157"/>
      <c r="HB79" s="157"/>
      <c r="HC79" s="157"/>
      <c r="HD79" s="157"/>
      <c r="HE79" s="157"/>
      <c r="HF79" s="157"/>
      <c r="HG79" s="157"/>
      <c r="HH79" s="157"/>
      <c r="HI79" s="157"/>
      <c r="HJ79" s="157"/>
      <c r="HK79" s="157"/>
      <c r="HL79" s="157"/>
      <c r="HM79" s="157">
        <f>データ!EG7</f>
        <v>71.900000000000006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46219434</v>
      </c>
      <c r="JK79" s="158"/>
      <c r="JL79" s="158"/>
      <c r="JM79" s="158"/>
      <c r="JN79" s="158"/>
      <c r="JO79" s="158"/>
      <c r="JP79" s="158"/>
      <c r="JQ79" s="158"/>
      <c r="JR79" s="158"/>
      <c r="JS79" s="158"/>
      <c r="JT79" s="158"/>
      <c r="JU79" s="158"/>
      <c r="JV79" s="158"/>
      <c r="JW79" s="158"/>
      <c r="JX79" s="158"/>
      <c r="JY79" s="158"/>
      <c r="JZ79" s="158"/>
      <c r="KA79" s="158"/>
      <c r="KB79" s="158"/>
      <c r="KC79" s="158">
        <f>データ!EO7</f>
        <v>47756506</v>
      </c>
      <c r="KD79" s="158"/>
      <c r="KE79" s="158"/>
      <c r="KF79" s="158"/>
      <c r="KG79" s="158"/>
      <c r="KH79" s="158"/>
      <c r="KI79" s="158"/>
      <c r="KJ79" s="158"/>
      <c r="KK79" s="158"/>
      <c r="KL79" s="158"/>
      <c r="KM79" s="158"/>
      <c r="KN79" s="158"/>
      <c r="KO79" s="158"/>
      <c r="KP79" s="158"/>
      <c r="KQ79" s="158"/>
      <c r="KR79" s="158"/>
      <c r="KS79" s="158"/>
      <c r="KT79" s="158"/>
      <c r="KU79" s="158"/>
      <c r="KV79" s="158">
        <f>データ!EP7</f>
        <v>48282086</v>
      </c>
      <c r="KW79" s="158"/>
      <c r="KX79" s="158"/>
      <c r="KY79" s="158"/>
      <c r="KZ79" s="158"/>
      <c r="LA79" s="158"/>
      <c r="LB79" s="158"/>
      <c r="LC79" s="158"/>
      <c r="LD79" s="158"/>
      <c r="LE79" s="158"/>
      <c r="LF79" s="158"/>
      <c r="LG79" s="158"/>
      <c r="LH79" s="158"/>
      <c r="LI79" s="158"/>
      <c r="LJ79" s="158"/>
      <c r="LK79" s="158"/>
      <c r="LL79" s="158"/>
      <c r="LM79" s="158"/>
      <c r="LN79" s="158"/>
      <c r="LO79" s="158">
        <f>データ!EQ7</f>
        <v>48241346</v>
      </c>
      <c r="LP79" s="158"/>
      <c r="LQ79" s="158"/>
      <c r="LR79" s="158"/>
      <c r="LS79" s="158"/>
      <c r="LT79" s="158"/>
      <c r="LU79" s="158"/>
      <c r="LV79" s="158"/>
      <c r="LW79" s="158"/>
      <c r="LX79" s="158"/>
      <c r="LY79" s="158"/>
      <c r="LZ79" s="158"/>
      <c r="MA79" s="158"/>
      <c r="MB79" s="158"/>
      <c r="MC79" s="158"/>
      <c r="MD79" s="158"/>
      <c r="ME79" s="158"/>
      <c r="MF79" s="158"/>
      <c r="MG79" s="158"/>
      <c r="MH79" s="158">
        <f>データ!ER7</f>
        <v>49219482</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50.3</v>
      </c>
      <c r="V80" s="157"/>
      <c r="W80" s="157"/>
      <c r="X80" s="157"/>
      <c r="Y80" s="157"/>
      <c r="Z80" s="157"/>
      <c r="AA80" s="157"/>
      <c r="AB80" s="157"/>
      <c r="AC80" s="157"/>
      <c r="AD80" s="157"/>
      <c r="AE80" s="157"/>
      <c r="AF80" s="157"/>
      <c r="AG80" s="157"/>
      <c r="AH80" s="157"/>
      <c r="AI80" s="157"/>
      <c r="AJ80" s="157"/>
      <c r="AK80" s="157"/>
      <c r="AL80" s="157"/>
      <c r="AM80" s="157"/>
      <c r="AN80" s="157">
        <f>データ!DX7</f>
        <v>49.8</v>
      </c>
      <c r="AO80" s="157"/>
      <c r="AP80" s="157"/>
      <c r="AQ80" s="157"/>
      <c r="AR80" s="157"/>
      <c r="AS80" s="157"/>
      <c r="AT80" s="157"/>
      <c r="AU80" s="157"/>
      <c r="AV80" s="157"/>
      <c r="AW80" s="157"/>
      <c r="AX80" s="157"/>
      <c r="AY80" s="157"/>
      <c r="AZ80" s="157"/>
      <c r="BA80" s="157"/>
      <c r="BB80" s="157"/>
      <c r="BC80" s="157"/>
      <c r="BD80" s="157"/>
      <c r="BE80" s="157"/>
      <c r="BF80" s="157"/>
      <c r="BG80" s="157">
        <f>データ!DY7</f>
        <v>50.9</v>
      </c>
      <c r="BH80" s="157"/>
      <c r="BI80" s="157"/>
      <c r="BJ80" s="157"/>
      <c r="BK80" s="157"/>
      <c r="BL80" s="157"/>
      <c r="BM80" s="157"/>
      <c r="BN80" s="157"/>
      <c r="BO80" s="157"/>
      <c r="BP80" s="157"/>
      <c r="BQ80" s="157"/>
      <c r="BR80" s="157"/>
      <c r="BS80" s="157"/>
      <c r="BT80" s="157"/>
      <c r="BU80" s="157"/>
      <c r="BV80" s="157"/>
      <c r="BW80" s="157"/>
      <c r="BX80" s="157"/>
      <c r="BY80" s="157"/>
      <c r="BZ80" s="157">
        <f>データ!DZ7</f>
        <v>51.9</v>
      </c>
      <c r="CA80" s="157"/>
      <c r="CB80" s="157"/>
      <c r="CC80" s="157"/>
      <c r="CD80" s="157"/>
      <c r="CE80" s="157"/>
      <c r="CF80" s="157"/>
      <c r="CG80" s="157"/>
      <c r="CH80" s="157"/>
      <c r="CI80" s="157"/>
      <c r="CJ80" s="157"/>
      <c r="CK80" s="157"/>
      <c r="CL80" s="157"/>
      <c r="CM80" s="157"/>
      <c r="CN80" s="157"/>
      <c r="CO80" s="157"/>
      <c r="CP80" s="157"/>
      <c r="CQ80" s="157"/>
      <c r="CR80" s="157"/>
      <c r="CS80" s="157">
        <f>データ!EA7</f>
        <v>52.9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65.7</v>
      </c>
      <c r="EP80" s="157"/>
      <c r="EQ80" s="157"/>
      <c r="ER80" s="157"/>
      <c r="ES80" s="157"/>
      <c r="ET80" s="157"/>
      <c r="EU80" s="157"/>
      <c r="EV80" s="157"/>
      <c r="EW80" s="157"/>
      <c r="EX80" s="157"/>
      <c r="EY80" s="157"/>
      <c r="EZ80" s="157"/>
      <c r="FA80" s="157"/>
      <c r="FB80" s="157"/>
      <c r="FC80" s="157"/>
      <c r="FD80" s="157"/>
      <c r="FE80" s="157"/>
      <c r="FF80" s="157"/>
      <c r="FG80" s="157"/>
      <c r="FH80" s="157">
        <f>データ!EI7</f>
        <v>65</v>
      </c>
      <c r="FI80" s="157"/>
      <c r="FJ80" s="157"/>
      <c r="FK80" s="157"/>
      <c r="FL80" s="157"/>
      <c r="FM80" s="157"/>
      <c r="FN80" s="157"/>
      <c r="FO80" s="157"/>
      <c r="FP80" s="157"/>
      <c r="FQ80" s="157"/>
      <c r="FR80" s="157"/>
      <c r="FS80" s="157"/>
      <c r="FT80" s="157"/>
      <c r="FU80" s="157"/>
      <c r="FV80" s="157"/>
      <c r="FW80" s="157"/>
      <c r="FX80" s="157"/>
      <c r="FY80" s="157"/>
      <c r="FZ80" s="157"/>
      <c r="GA80" s="157">
        <f>データ!EJ7</f>
        <v>66.8</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42578034</v>
      </c>
      <c r="JK80" s="158"/>
      <c r="JL80" s="158"/>
      <c r="JM80" s="158"/>
      <c r="JN80" s="158"/>
      <c r="JO80" s="158"/>
      <c r="JP80" s="158"/>
      <c r="JQ80" s="158"/>
      <c r="JR80" s="158"/>
      <c r="JS80" s="158"/>
      <c r="JT80" s="158"/>
      <c r="JU80" s="158"/>
      <c r="JV80" s="158"/>
      <c r="JW80" s="158"/>
      <c r="JX80" s="158"/>
      <c r="JY80" s="158"/>
      <c r="JZ80" s="158"/>
      <c r="KA80" s="158"/>
      <c r="KB80" s="158"/>
      <c r="KC80" s="158">
        <f>データ!ET7</f>
        <v>45645830</v>
      </c>
      <c r="KD80" s="158"/>
      <c r="KE80" s="158"/>
      <c r="KF80" s="158"/>
      <c r="KG80" s="158"/>
      <c r="KH80" s="158"/>
      <c r="KI80" s="158"/>
      <c r="KJ80" s="158"/>
      <c r="KK80" s="158"/>
      <c r="KL80" s="158"/>
      <c r="KM80" s="158"/>
      <c r="KN80" s="158"/>
      <c r="KO80" s="158"/>
      <c r="KP80" s="158"/>
      <c r="KQ80" s="158"/>
      <c r="KR80" s="158"/>
      <c r="KS80" s="158"/>
      <c r="KT80" s="158"/>
      <c r="KU80" s="158"/>
      <c r="KV80" s="158">
        <f>データ!EU7</f>
        <v>47082778</v>
      </c>
      <c r="KW80" s="158"/>
      <c r="KX80" s="158"/>
      <c r="KY80" s="158"/>
      <c r="KZ80" s="158"/>
      <c r="LA80" s="158"/>
      <c r="LB80" s="158"/>
      <c r="LC80" s="158"/>
      <c r="LD80" s="158"/>
      <c r="LE80" s="158"/>
      <c r="LF80" s="158"/>
      <c r="LG80" s="158"/>
      <c r="LH80" s="158"/>
      <c r="LI80" s="158"/>
      <c r="LJ80" s="158"/>
      <c r="LK80" s="158"/>
      <c r="LL80" s="158"/>
      <c r="LM80" s="158"/>
      <c r="LN80" s="158"/>
      <c r="LO80" s="158">
        <f>データ!EV7</f>
        <v>48918364</v>
      </c>
      <c r="LP80" s="158"/>
      <c r="LQ80" s="158"/>
      <c r="LR80" s="158"/>
      <c r="LS80" s="158"/>
      <c r="LT80" s="158"/>
      <c r="LU80" s="158"/>
      <c r="LV80" s="158"/>
      <c r="LW80" s="158"/>
      <c r="LX80" s="158"/>
      <c r="LY80" s="158"/>
      <c r="LZ80" s="158"/>
      <c r="MA80" s="158"/>
      <c r="MB80" s="158"/>
      <c r="MC80" s="158"/>
      <c r="MD80" s="158"/>
      <c r="ME80" s="158"/>
      <c r="MF80" s="158"/>
      <c r="MG80" s="158"/>
      <c r="MH80" s="158">
        <f>データ!EW7</f>
        <v>49696718</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Il1A9but9KVwxqE6LFmPRFfdgLezfQRXU/FAhgNnBtki0GNEAkdR72drQw3/+7hMcYGuZegvT92HwUj+fpURg==" saltValue="LPwGtptZzi5CRlH/HGjFk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150</v>
      </c>
      <c r="AV5" s="62" t="s">
        <v>141</v>
      </c>
      <c r="AW5" s="62" t="s">
        <v>142</v>
      </c>
      <c r="AX5" s="62" t="s">
        <v>143</v>
      </c>
      <c r="AY5" s="62" t="s">
        <v>144</v>
      </c>
      <c r="AZ5" s="62" t="s">
        <v>145</v>
      </c>
      <c r="BA5" s="62" t="s">
        <v>146</v>
      </c>
      <c r="BB5" s="62" t="s">
        <v>147</v>
      </c>
      <c r="BC5" s="62" t="s">
        <v>148</v>
      </c>
      <c r="BD5" s="62" t="s">
        <v>149</v>
      </c>
      <c r="BE5" s="62" t="s">
        <v>139</v>
      </c>
      <c r="BF5" s="62" t="s">
        <v>151</v>
      </c>
      <c r="BG5" s="62" t="s">
        <v>141</v>
      </c>
      <c r="BH5" s="62" t="s">
        <v>142</v>
      </c>
      <c r="BI5" s="62" t="s">
        <v>143</v>
      </c>
      <c r="BJ5" s="62" t="s">
        <v>144</v>
      </c>
      <c r="BK5" s="62" t="s">
        <v>145</v>
      </c>
      <c r="BL5" s="62" t="s">
        <v>146</v>
      </c>
      <c r="BM5" s="62" t="s">
        <v>147</v>
      </c>
      <c r="BN5" s="62" t="s">
        <v>148</v>
      </c>
      <c r="BO5" s="62" t="s">
        <v>138</v>
      </c>
      <c r="BP5" s="62" t="s">
        <v>152</v>
      </c>
      <c r="BQ5" s="62" t="s">
        <v>150</v>
      </c>
      <c r="BR5" s="62" t="s">
        <v>141</v>
      </c>
      <c r="BS5" s="62" t="s">
        <v>142</v>
      </c>
      <c r="BT5" s="62" t="s">
        <v>143</v>
      </c>
      <c r="BU5" s="62" t="s">
        <v>144</v>
      </c>
      <c r="BV5" s="62" t="s">
        <v>145</v>
      </c>
      <c r="BW5" s="62" t="s">
        <v>146</v>
      </c>
      <c r="BX5" s="62" t="s">
        <v>147</v>
      </c>
      <c r="BY5" s="62" t="s">
        <v>148</v>
      </c>
      <c r="BZ5" s="62" t="s">
        <v>149</v>
      </c>
      <c r="CA5" s="62" t="s">
        <v>139</v>
      </c>
      <c r="CB5" s="62" t="s">
        <v>150</v>
      </c>
      <c r="CC5" s="62" t="s">
        <v>141</v>
      </c>
      <c r="CD5" s="62" t="s">
        <v>142</v>
      </c>
      <c r="CE5" s="62" t="s">
        <v>143</v>
      </c>
      <c r="CF5" s="62" t="s">
        <v>144</v>
      </c>
      <c r="CG5" s="62" t="s">
        <v>145</v>
      </c>
      <c r="CH5" s="62" t="s">
        <v>146</v>
      </c>
      <c r="CI5" s="62" t="s">
        <v>147</v>
      </c>
      <c r="CJ5" s="62" t="s">
        <v>148</v>
      </c>
      <c r="CK5" s="62" t="s">
        <v>149</v>
      </c>
      <c r="CL5" s="62" t="s">
        <v>139</v>
      </c>
      <c r="CM5" s="62" t="s">
        <v>150</v>
      </c>
      <c r="CN5" s="62" t="s">
        <v>141</v>
      </c>
      <c r="CO5" s="62" t="s">
        <v>142</v>
      </c>
      <c r="CP5" s="62" t="s">
        <v>143</v>
      </c>
      <c r="CQ5" s="62" t="s">
        <v>144</v>
      </c>
      <c r="CR5" s="62" t="s">
        <v>145</v>
      </c>
      <c r="CS5" s="62" t="s">
        <v>146</v>
      </c>
      <c r="CT5" s="62" t="s">
        <v>147</v>
      </c>
      <c r="CU5" s="62" t="s">
        <v>148</v>
      </c>
      <c r="CV5" s="62" t="s">
        <v>149</v>
      </c>
      <c r="CW5" s="62" t="s">
        <v>139</v>
      </c>
      <c r="CX5" s="62" t="s">
        <v>150</v>
      </c>
      <c r="CY5" s="62" t="s">
        <v>141</v>
      </c>
      <c r="CZ5" s="62" t="s">
        <v>142</v>
      </c>
      <c r="DA5" s="62" t="s">
        <v>143</v>
      </c>
      <c r="DB5" s="62" t="s">
        <v>144</v>
      </c>
      <c r="DC5" s="62" t="s">
        <v>145</v>
      </c>
      <c r="DD5" s="62" t="s">
        <v>146</v>
      </c>
      <c r="DE5" s="62" t="s">
        <v>147</v>
      </c>
      <c r="DF5" s="62" t="s">
        <v>148</v>
      </c>
      <c r="DG5" s="62" t="s">
        <v>138</v>
      </c>
      <c r="DH5" s="62" t="s">
        <v>139</v>
      </c>
      <c r="DI5" s="62" t="s">
        <v>150</v>
      </c>
      <c r="DJ5" s="62" t="s">
        <v>141</v>
      </c>
      <c r="DK5" s="62" t="s">
        <v>142</v>
      </c>
      <c r="DL5" s="62" t="s">
        <v>143</v>
      </c>
      <c r="DM5" s="62" t="s">
        <v>144</v>
      </c>
      <c r="DN5" s="62" t="s">
        <v>145</v>
      </c>
      <c r="DO5" s="62" t="s">
        <v>146</v>
      </c>
      <c r="DP5" s="62" t="s">
        <v>147</v>
      </c>
      <c r="DQ5" s="62" t="s">
        <v>148</v>
      </c>
      <c r="DR5" s="62" t="s">
        <v>149</v>
      </c>
      <c r="DS5" s="62" t="s">
        <v>139</v>
      </c>
      <c r="DT5" s="62" t="s">
        <v>153</v>
      </c>
      <c r="DU5" s="62" t="s">
        <v>141</v>
      </c>
      <c r="DV5" s="62" t="s">
        <v>154</v>
      </c>
      <c r="DW5" s="62" t="s">
        <v>143</v>
      </c>
      <c r="DX5" s="62" t="s">
        <v>144</v>
      </c>
      <c r="DY5" s="62" t="s">
        <v>145</v>
      </c>
      <c r="DZ5" s="62" t="s">
        <v>146</v>
      </c>
      <c r="EA5" s="62" t="s">
        <v>147</v>
      </c>
      <c r="EB5" s="62" t="s">
        <v>148</v>
      </c>
      <c r="EC5" s="62" t="s">
        <v>149</v>
      </c>
      <c r="ED5" s="62" t="s">
        <v>152</v>
      </c>
      <c r="EE5" s="62" t="s">
        <v>150</v>
      </c>
      <c r="EF5" s="62" t="s">
        <v>141</v>
      </c>
      <c r="EG5" s="62" t="s">
        <v>155</v>
      </c>
      <c r="EH5" s="62" t="s">
        <v>143</v>
      </c>
      <c r="EI5" s="62" t="s">
        <v>144</v>
      </c>
      <c r="EJ5" s="62" t="s">
        <v>145</v>
      </c>
      <c r="EK5" s="62" t="s">
        <v>146</v>
      </c>
      <c r="EL5" s="62" t="s">
        <v>147</v>
      </c>
      <c r="EM5" s="62" t="s">
        <v>156</v>
      </c>
      <c r="EN5" s="62" t="s">
        <v>149</v>
      </c>
      <c r="EO5" s="62" t="s">
        <v>157</v>
      </c>
      <c r="EP5" s="62" t="s">
        <v>150</v>
      </c>
      <c r="EQ5" s="62" t="s">
        <v>158</v>
      </c>
      <c r="ER5" s="62" t="s">
        <v>142</v>
      </c>
      <c r="ES5" s="62" t="s">
        <v>143</v>
      </c>
      <c r="ET5" s="62" t="s">
        <v>144</v>
      </c>
      <c r="EU5" s="62" t="s">
        <v>145</v>
      </c>
      <c r="EV5" s="62" t="s">
        <v>146</v>
      </c>
      <c r="EW5" s="62" t="s">
        <v>147</v>
      </c>
      <c r="EX5" s="62" t="s">
        <v>148</v>
      </c>
    </row>
    <row r="6" spans="1:154" s="67" customFormat="1" x14ac:dyDescent="0.2">
      <c r="A6" s="48" t="s">
        <v>159</v>
      </c>
      <c r="B6" s="63">
        <f>B8</f>
        <v>2019</v>
      </c>
      <c r="C6" s="63">
        <f t="shared" ref="C6:M6" si="2">C8</f>
        <v>108936</v>
      </c>
      <c r="D6" s="63">
        <f t="shared" si="2"/>
        <v>46</v>
      </c>
      <c r="E6" s="63">
        <f t="shared" si="2"/>
        <v>6</v>
      </c>
      <c r="F6" s="63">
        <f t="shared" si="2"/>
        <v>0</v>
      </c>
      <c r="G6" s="63">
        <f t="shared" si="2"/>
        <v>1</v>
      </c>
      <c r="H6" s="161" t="str">
        <f>IF(H8&lt;&gt;I8,H8,"")&amp;IF(I8&lt;&gt;J8,I8,"")&amp;"　"&amp;J8</f>
        <v>群馬県富岡地域医療企業団　富岡総合病院</v>
      </c>
      <c r="I6" s="162"/>
      <c r="J6" s="163"/>
      <c r="K6" s="63" t="str">
        <f t="shared" si="2"/>
        <v>条例全部</v>
      </c>
      <c r="L6" s="63" t="str">
        <f t="shared" si="2"/>
        <v>病院事業</v>
      </c>
      <c r="M6" s="63" t="str">
        <f t="shared" si="2"/>
        <v>一般病院</v>
      </c>
      <c r="N6" s="63" t="str">
        <f>N8</f>
        <v>300床以上～400床未満</v>
      </c>
      <c r="O6" s="63" t="str">
        <f>O8</f>
        <v>その他</v>
      </c>
      <c r="P6" s="63" t="str">
        <f>P8</f>
        <v>直営</v>
      </c>
      <c r="Q6" s="64">
        <f t="shared" ref="Q6:AG6" si="3">Q8</f>
        <v>20</v>
      </c>
      <c r="R6" s="63" t="str">
        <f t="shared" si="3"/>
        <v>対象</v>
      </c>
      <c r="S6" s="63" t="str">
        <f t="shared" si="3"/>
        <v>ド 透 I 未 訓 ガ</v>
      </c>
      <c r="T6" s="63" t="str">
        <f t="shared" si="3"/>
        <v>救 臨 が 感 災 輪</v>
      </c>
      <c r="U6" s="64" t="str">
        <f>U8</f>
        <v>-</v>
      </c>
      <c r="V6" s="64">
        <f>V8</f>
        <v>29110</v>
      </c>
      <c r="W6" s="63" t="str">
        <f>W8</f>
        <v>非該当</v>
      </c>
      <c r="X6" s="63" t="str">
        <f t="shared" si="3"/>
        <v>７：１</v>
      </c>
      <c r="Y6" s="64">
        <f t="shared" si="3"/>
        <v>334</v>
      </c>
      <c r="Z6" s="64" t="str">
        <f t="shared" si="3"/>
        <v>-</v>
      </c>
      <c r="AA6" s="64" t="str">
        <f t="shared" si="3"/>
        <v>-</v>
      </c>
      <c r="AB6" s="64" t="str">
        <f t="shared" si="3"/>
        <v>-</v>
      </c>
      <c r="AC6" s="64">
        <f t="shared" si="3"/>
        <v>4</v>
      </c>
      <c r="AD6" s="64">
        <f t="shared" si="3"/>
        <v>338</v>
      </c>
      <c r="AE6" s="64">
        <f t="shared" si="3"/>
        <v>334</v>
      </c>
      <c r="AF6" s="64" t="str">
        <f t="shared" si="3"/>
        <v>-</v>
      </c>
      <c r="AG6" s="64">
        <f t="shared" si="3"/>
        <v>334</v>
      </c>
      <c r="AH6" s="65">
        <f>IF(AH8="-",NA(),AH8)</f>
        <v>100.9</v>
      </c>
      <c r="AI6" s="65">
        <f t="shared" ref="AI6:AQ6" si="4">IF(AI8="-",NA(),AI8)</f>
        <v>99.9</v>
      </c>
      <c r="AJ6" s="65">
        <f t="shared" si="4"/>
        <v>101.7</v>
      </c>
      <c r="AK6" s="65">
        <f t="shared" si="4"/>
        <v>100.5</v>
      </c>
      <c r="AL6" s="65">
        <f t="shared" si="4"/>
        <v>98.7</v>
      </c>
      <c r="AM6" s="65">
        <f t="shared" si="4"/>
        <v>98</v>
      </c>
      <c r="AN6" s="65">
        <f t="shared" si="4"/>
        <v>97.2</v>
      </c>
      <c r="AO6" s="65">
        <f t="shared" si="4"/>
        <v>97</v>
      </c>
      <c r="AP6" s="65">
        <f t="shared" si="4"/>
        <v>97.8</v>
      </c>
      <c r="AQ6" s="65">
        <f t="shared" si="4"/>
        <v>97</v>
      </c>
      <c r="AR6" s="65" t="str">
        <f>IF(AR8="-","【-】","【"&amp;SUBSTITUTE(TEXT(AR8,"#,##0.0"),"-","△")&amp;"】")</f>
        <v>【98.2】</v>
      </c>
      <c r="AS6" s="65">
        <f>IF(AS8="-",NA(),AS8)</f>
        <v>103.4</v>
      </c>
      <c r="AT6" s="65">
        <f t="shared" ref="AT6:BB6" si="5">IF(AT8="-",NA(),AT8)</f>
        <v>101.5</v>
      </c>
      <c r="AU6" s="65">
        <f t="shared" si="5"/>
        <v>101.4</v>
      </c>
      <c r="AV6" s="65">
        <f t="shared" si="5"/>
        <v>100.3</v>
      </c>
      <c r="AW6" s="65">
        <f t="shared" si="5"/>
        <v>98.3</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79.400000000000006</v>
      </c>
      <c r="BP6" s="65">
        <f t="shared" ref="BP6:BX6" si="7">IF(BP8="-",NA(),BP8)</f>
        <v>77.900000000000006</v>
      </c>
      <c r="BQ6" s="65">
        <f t="shared" si="7"/>
        <v>82.3</v>
      </c>
      <c r="BR6" s="65">
        <f t="shared" si="7"/>
        <v>79.599999999999994</v>
      </c>
      <c r="BS6" s="65">
        <f t="shared" si="7"/>
        <v>79.2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56514</v>
      </c>
      <c r="CA6" s="66">
        <f t="shared" ref="CA6:CI6" si="8">IF(CA8="-",NA(),CA8)</f>
        <v>54772</v>
      </c>
      <c r="CB6" s="66">
        <f t="shared" si="8"/>
        <v>53713</v>
      </c>
      <c r="CC6" s="66">
        <f t="shared" si="8"/>
        <v>54668</v>
      </c>
      <c r="CD6" s="66">
        <f t="shared" si="8"/>
        <v>53892</v>
      </c>
      <c r="CE6" s="66">
        <f t="shared" si="8"/>
        <v>50413</v>
      </c>
      <c r="CF6" s="66">
        <f t="shared" si="8"/>
        <v>50510</v>
      </c>
      <c r="CG6" s="66">
        <f t="shared" si="8"/>
        <v>50958</v>
      </c>
      <c r="CH6" s="66">
        <f t="shared" si="8"/>
        <v>52405</v>
      </c>
      <c r="CI6" s="66">
        <f t="shared" si="8"/>
        <v>53523</v>
      </c>
      <c r="CJ6" s="65" t="str">
        <f>IF(CJ8="-","【-】","【"&amp;SUBSTITUTE(TEXT(CJ8,"#,##0"),"-","△")&amp;"】")</f>
        <v>【53,621】</v>
      </c>
      <c r="CK6" s="66">
        <f>IF(CK8="-",NA(),CK8)</f>
        <v>17920</v>
      </c>
      <c r="CL6" s="66">
        <f t="shared" ref="CL6:CT6" si="9">IF(CL8="-",NA(),CL8)</f>
        <v>17573</v>
      </c>
      <c r="CM6" s="66">
        <f t="shared" si="9"/>
        <v>17851</v>
      </c>
      <c r="CN6" s="66">
        <f t="shared" si="9"/>
        <v>18657</v>
      </c>
      <c r="CO6" s="66">
        <f t="shared" si="9"/>
        <v>19077</v>
      </c>
      <c r="CP6" s="66">
        <f t="shared" si="9"/>
        <v>13096</v>
      </c>
      <c r="CQ6" s="66">
        <f t="shared" si="9"/>
        <v>13552</v>
      </c>
      <c r="CR6" s="66">
        <f t="shared" si="9"/>
        <v>13792</v>
      </c>
      <c r="CS6" s="66">
        <f t="shared" si="9"/>
        <v>14290</v>
      </c>
      <c r="CT6" s="66">
        <f t="shared" si="9"/>
        <v>15111</v>
      </c>
      <c r="CU6" s="65" t="str">
        <f>IF(CU8="-","【-】","【"&amp;SUBSTITUTE(TEXT(CU8,"#,##0"),"-","△")&amp;"】")</f>
        <v>【15,586】</v>
      </c>
      <c r="CV6" s="65">
        <f>IF(CV8="-",NA(),CV8)</f>
        <v>53.2</v>
      </c>
      <c r="CW6" s="65">
        <f t="shared" ref="CW6:DE6" si="10">IF(CW8="-",NA(),CW8)</f>
        <v>55.1</v>
      </c>
      <c r="CX6" s="65">
        <f t="shared" si="10"/>
        <v>56</v>
      </c>
      <c r="CY6" s="65">
        <f t="shared" si="10"/>
        <v>56.5</v>
      </c>
      <c r="CZ6" s="65">
        <f t="shared" si="10"/>
        <v>59.4</v>
      </c>
      <c r="DA6" s="65">
        <f t="shared" si="10"/>
        <v>54.8</v>
      </c>
      <c r="DB6" s="65">
        <f t="shared" si="10"/>
        <v>55.8</v>
      </c>
      <c r="DC6" s="65">
        <f t="shared" si="10"/>
        <v>56.1</v>
      </c>
      <c r="DD6" s="65">
        <f t="shared" si="10"/>
        <v>56</v>
      </c>
      <c r="DE6" s="65">
        <f t="shared" si="10"/>
        <v>56.2</v>
      </c>
      <c r="DF6" s="65" t="str">
        <f>IF(DF8="-","【-】","【"&amp;SUBSTITUTE(TEXT(DF8,"#,##0.0"),"-","△")&amp;"】")</f>
        <v>【54.6】</v>
      </c>
      <c r="DG6" s="65">
        <f>IF(DG8="-",NA(),DG8)</f>
        <v>26.9</v>
      </c>
      <c r="DH6" s="65">
        <f t="shared" ref="DH6:DP6" si="11">IF(DH8="-",NA(),DH8)</f>
        <v>26.5</v>
      </c>
      <c r="DI6" s="65">
        <f t="shared" si="11"/>
        <v>26.2</v>
      </c>
      <c r="DJ6" s="65">
        <f t="shared" si="11"/>
        <v>26.5</v>
      </c>
      <c r="DK6" s="65">
        <f t="shared" si="11"/>
        <v>25.3</v>
      </c>
      <c r="DL6" s="65">
        <f t="shared" si="11"/>
        <v>23.9</v>
      </c>
      <c r="DM6" s="65">
        <f t="shared" si="11"/>
        <v>23.8</v>
      </c>
      <c r="DN6" s="65">
        <f t="shared" si="11"/>
        <v>23.9</v>
      </c>
      <c r="DO6" s="65">
        <f t="shared" si="11"/>
        <v>23.6</v>
      </c>
      <c r="DP6" s="65">
        <f t="shared" si="11"/>
        <v>24.2</v>
      </c>
      <c r="DQ6" s="65" t="str">
        <f>IF(DQ8="-","【-】","【"&amp;SUBSTITUTE(TEXT(DQ8,"#,##0.0"),"-","△")&amp;"】")</f>
        <v>【25.0】</v>
      </c>
      <c r="DR6" s="65">
        <f>IF(DR8="-",NA(),DR8)</f>
        <v>44.6</v>
      </c>
      <c r="DS6" s="65">
        <f t="shared" ref="DS6:EA6" si="12">IF(DS8="-",NA(),DS8)</f>
        <v>46.1</v>
      </c>
      <c r="DT6" s="65">
        <f t="shared" si="12"/>
        <v>48.2</v>
      </c>
      <c r="DU6" s="65">
        <f t="shared" si="12"/>
        <v>50.3</v>
      </c>
      <c r="DV6" s="65">
        <f t="shared" si="12"/>
        <v>51.6</v>
      </c>
      <c r="DW6" s="65">
        <f t="shared" si="12"/>
        <v>50.3</v>
      </c>
      <c r="DX6" s="65">
        <f t="shared" si="12"/>
        <v>49.8</v>
      </c>
      <c r="DY6" s="65">
        <f t="shared" si="12"/>
        <v>50.9</v>
      </c>
      <c r="DZ6" s="65">
        <f t="shared" si="12"/>
        <v>51.9</v>
      </c>
      <c r="EA6" s="65">
        <f t="shared" si="12"/>
        <v>52.9</v>
      </c>
      <c r="EB6" s="65" t="str">
        <f>IF(EB8="-","【-】","【"&amp;SUBSTITUTE(TEXT(EB8,"#,##0.0"),"-","△")&amp;"】")</f>
        <v>【53.5】</v>
      </c>
      <c r="EC6" s="65">
        <f>IF(EC8="-",NA(),EC8)</f>
        <v>69.900000000000006</v>
      </c>
      <c r="ED6" s="65">
        <f t="shared" ref="ED6:EL6" si="13">IF(ED8="-",NA(),ED8)</f>
        <v>69.7</v>
      </c>
      <c r="EE6" s="65">
        <f t="shared" si="13"/>
        <v>71.2</v>
      </c>
      <c r="EF6" s="65">
        <f t="shared" si="13"/>
        <v>74.7</v>
      </c>
      <c r="EG6" s="65">
        <f t="shared" si="13"/>
        <v>71.900000000000006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46219434</v>
      </c>
      <c r="EO6" s="66">
        <f t="shared" ref="EO6:EW6" si="14">IF(EO8="-",NA(),EO8)</f>
        <v>47756506</v>
      </c>
      <c r="EP6" s="66">
        <f t="shared" si="14"/>
        <v>48282086</v>
      </c>
      <c r="EQ6" s="66">
        <f t="shared" si="14"/>
        <v>48241346</v>
      </c>
      <c r="ER6" s="66">
        <f t="shared" si="14"/>
        <v>49219482</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2">
      <c r="A7" s="48" t="s">
        <v>160</v>
      </c>
      <c r="B7" s="63">
        <f t="shared" ref="B7:AG7" si="15">B8</f>
        <v>2019</v>
      </c>
      <c r="C7" s="63">
        <f t="shared" si="15"/>
        <v>108936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その他</v>
      </c>
      <c r="P7" s="63" t="str">
        <f>P8</f>
        <v>直営</v>
      </c>
      <c r="Q7" s="64">
        <f t="shared" si="15"/>
        <v>20</v>
      </c>
      <c r="R7" s="63" t="str">
        <f t="shared" si="15"/>
        <v>対象</v>
      </c>
      <c r="S7" s="63" t="str">
        <f t="shared" si="15"/>
        <v>ド 透 I 未 訓 ガ</v>
      </c>
      <c r="T7" s="63" t="str">
        <f t="shared" si="15"/>
        <v>救 臨 が 感 災 輪</v>
      </c>
      <c r="U7" s="64" t="str">
        <f>U8</f>
        <v>-</v>
      </c>
      <c r="V7" s="64">
        <f>V8</f>
        <v>29110</v>
      </c>
      <c r="W7" s="63" t="str">
        <f>W8</f>
        <v>非該当</v>
      </c>
      <c r="X7" s="63" t="str">
        <f t="shared" si="15"/>
        <v>７：１</v>
      </c>
      <c r="Y7" s="64">
        <f t="shared" si="15"/>
        <v>334</v>
      </c>
      <c r="Z7" s="64" t="str">
        <f t="shared" si="15"/>
        <v>-</v>
      </c>
      <c r="AA7" s="64" t="str">
        <f t="shared" si="15"/>
        <v>-</v>
      </c>
      <c r="AB7" s="64" t="str">
        <f t="shared" si="15"/>
        <v>-</v>
      </c>
      <c r="AC7" s="64">
        <f t="shared" si="15"/>
        <v>4</v>
      </c>
      <c r="AD7" s="64">
        <f t="shared" si="15"/>
        <v>338</v>
      </c>
      <c r="AE7" s="64">
        <f t="shared" si="15"/>
        <v>334</v>
      </c>
      <c r="AF7" s="64" t="str">
        <f t="shared" si="15"/>
        <v>-</v>
      </c>
      <c r="AG7" s="64">
        <f t="shared" si="15"/>
        <v>334</v>
      </c>
      <c r="AH7" s="65">
        <f>AH8</f>
        <v>100.9</v>
      </c>
      <c r="AI7" s="65">
        <f t="shared" ref="AI7:AQ7" si="16">AI8</f>
        <v>99.9</v>
      </c>
      <c r="AJ7" s="65">
        <f t="shared" si="16"/>
        <v>101.7</v>
      </c>
      <c r="AK7" s="65">
        <f t="shared" si="16"/>
        <v>100.5</v>
      </c>
      <c r="AL7" s="65">
        <f t="shared" si="16"/>
        <v>98.7</v>
      </c>
      <c r="AM7" s="65">
        <f t="shared" si="16"/>
        <v>98</v>
      </c>
      <c r="AN7" s="65">
        <f t="shared" si="16"/>
        <v>97.2</v>
      </c>
      <c r="AO7" s="65">
        <f t="shared" si="16"/>
        <v>97</v>
      </c>
      <c r="AP7" s="65">
        <f t="shared" si="16"/>
        <v>97.8</v>
      </c>
      <c r="AQ7" s="65">
        <f t="shared" si="16"/>
        <v>97</v>
      </c>
      <c r="AR7" s="65"/>
      <c r="AS7" s="65">
        <f>AS8</f>
        <v>103.4</v>
      </c>
      <c r="AT7" s="65">
        <f t="shared" ref="AT7:BB7" si="17">AT8</f>
        <v>101.5</v>
      </c>
      <c r="AU7" s="65">
        <f t="shared" si="17"/>
        <v>101.4</v>
      </c>
      <c r="AV7" s="65">
        <f t="shared" si="17"/>
        <v>100.3</v>
      </c>
      <c r="AW7" s="65">
        <f t="shared" si="17"/>
        <v>98.3</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79.400000000000006</v>
      </c>
      <c r="BP7" s="65">
        <f t="shared" ref="BP7:BX7" si="19">BP8</f>
        <v>77.900000000000006</v>
      </c>
      <c r="BQ7" s="65">
        <f t="shared" si="19"/>
        <v>82.3</v>
      </c>
      <c r="BR7" s="65">
        <f t="shared" si="19"/>
        <v>79.599999999999994</v>
      </c>
      <c r="BS7" s="65">
        <f t="shared" si="19"/>
        <v>79.2</v>
      </c>
      <c r="BT7" s="65">
        <f t="shared" si="19"/>
        <v>71.3</v>
      </c>
      <c r="BU7" s="65">
        <f t="shared" si="19"/>
        <v>72.599999999999994</v>
      </c>
      <c r="BV7" s="65">
        <f t="shared" si="19"/>
        <v>73.5</v>
      </c>
      <c r="BW7" s="65">
        <f t="shared" si="19"/>
        <v>74.099999999999994</v>
      </c>
      <c r="BX7" s="65">
        <f t="shared" si="19"/>
        <v>74.400000000000006</v>
      </c>
      <c r="BY7" s="65"/>
      <c r="BZ7" s="66">
        <f>BZ8</f>
        <v>56514</v>
      </c>
      <c r="CA7" s="66">
        <f t="shared" ref="CA7:CI7" si="20">CA8</f>
        <v>54772</v>
      </c>
      <c r="CB7" s="66">
        <f t="shared" si="20"/>
        <v>53713</v>
      </c>
      <c r="CC7" s="66">
        <f t="shared" si="20"/>
        <v>54668</v>
      </c>
      <c r="CD7" s="66">
        <f t="shared" si="20"/>
        <v>53892</v>
      </c>
      <c r="CE7" s="66">
        <f t="shared" si="20"/>
        <v>50413</v>
      </c>
      <c r="CF7" s="66">
        <f t="shared" si="20"/>
        <v>50510</v>
      </c>
      <c r="CG7" s="66">
        <f t="shared" si="20"/>
        <v>50958</v>
      </c>
      <c r="CH7" s="66">
        <f t="shared" si="20"/>
        <v>52405</v>
      </c>
      <c r="CI7" s="66">
        <f t="shared" si="20"/>
        <v>53523</v>
      </c>
      <c r="CJ7" s="65"/>
      <c r="CK7" s="66">
        <f>CK8</f>
        <v>17920</v>
      </c>
      <c r="CL7" s="66">
        <f t="shared" ref="CL7:CT7" si="21">CL8</f>
        <v>17573</v>
      </c>
      <c r="CM7" s="66">
        <f t="shared" si="21"/>
        <v>17851</v>
      </c>
      <c r="CN7" s="66">
        <f t="shared" si="21"/>
        <v>18657</v>
      </c>
      <c r="CO7" s="66">
        <f t="shared" si="21"/>
        <v>19077</v>
      </c>
      <c r="CP7" s="66">
        <f t="shared" si="21"/>
        <v>13096</v>
      </c>
      <c r="CQ7" s="66">
        <f t="shared" si="21"/>
        <v>13552</v>
      </c>
      <c r="CR7" s="66">
        <f t="shared" si="21"/>
        <v>13792</v>
      </c>
      <c r="CS7" s="66">
        <f t="shared" si="21"/>
        <v>14290</v>
      </c>
      <c r="CT7" s="66">
        <f t="shared" si="21"/>
        <v>15111</v>
      </c>
      <c r="CU7" s="65"/>
      <c r="CV7" s="65">
        <f>CV8</f>
        <v>53.2</v>
      </c>
      <c r="CW7" s="65">
        <f t="shared" ref="CW7:DE7" si="22">CW8</f>
        <v>55.1</v>
      </c>
      <c r="CX7" s="65">
        <f t="shared" si="22"/>
        <v>56</v>
      </c>
      <c r="CY7" s="65">
        <f t="shared" si="22"/>
        <v>56.5</v>
      </c>
      <c r="CZ7" s="65">
        <f t="shared" si="22"/>
        <v>59.4</v>
      </c>
      <c r="DA7" s="65">
        <f t="shared" si="22"/>
        <v>54.8</v>
      </c>
      <c r="DB7" s="65">
        <f t="shared" si="22"/>
        <v>55.8</v>
      </c>
      <c r="DC7" s="65">
        <f t="shared" si="22"/>
        <v>56.1</v>
      </c>
      <c r="DD7" s="65">
        <f t="shared" si="22"/>
        <v>56</v>
      </c>
      <c r="DE7" s="65">
        <f t="shared" si="22"/>
        <v>56.2</v>
      </c>
      <c r="DF7" s="65"/>
      <c r="DG7" s="65">
        <f>DG8</f>
        <v>26.9</v>
      </c>
      <c r="DH7" s="65">
        <f t="shared" ref="DH7:DP7" si="23">DH8</f>
        <v>26.5</v>
      </c>
      <c r="DI7" s="65">
        <f t="shared" si="23"/>
        <v>26.2</v>
      </c>
      <c r="DJ7" s="65">
        <f t="shared" si="23"/>
        <v>26.5</v>
      </c>
      <c r="DK7" s="65">
        <f t="shared" si="23"/>
        <v>25.3</v>
      </c>
      <c r="DL7" s="65">
        <f t="shared" si="23"/>
        <v>23.9</v>
      </c>
      <c r="DM7" s="65">
        <f t="shared" si="23"/>
        <v>23.8</v>
      </c>
      <c r="DN7" s="65">
        <f t="shared" si="23"/>
        <v>23.9</v>
      </c>
      <c r="DO7" s="65">
        <f t="shared" si="23"/>
        <v>23.6</v>
      </c>
      <c r="DP7" s="65">
        <f t="shared" si="23"/>
        <v>24.2</v>
      </c>
      <c r="DQ7" s="65"/>
      <c r="DR7" s="65">
        <f>DR8</f>
        <v>44.6</v>
      </c>
      <c r="DS7" s="65">
        <f t="shared" ref="DS7:EA7" si="24">DS8</f>
        <v>46.1</v>
      </c>
      <c r="DT7" s="65">
        <f t="shared" si="24"/>
        <v>48.2</v>
      </c>
      <c r="DU7" s="65">
        <f t="shared" si="24"/>
        <v>50.3</v>
      </c>
      <c r="DV7" s="65">
        <f t="shared" si="24"/>
        <v>51.6</v>
      </c>
      <c r="DW7" s="65">
        <f t="shared" si="24"/>
        <v>50.3</v>
      </c>
      <c r="DX7" s="65">
        <f t="shared" si="24"/>
        <v>49.8</v>
      </c>
      <c r="DY7" s="65">
        <f t="shared" si="24"/>
        <v>50.9</v>
      </c>
      <c r="DZ7" s="65">
        <f t="shared" si="24"/>
        <v>51.9</v>
      </c>
      <c r="EA7" s="65">
        <f t="shared" si="24"/>
        <v>52.9</v>
      </c>
      <c r="EB7" s="65"/>
      <c r="EC7" s="65">
        <f>EC8</f>
        <v>69.900000000000006</v>
      </c>
      <c r="ED7" s="65">
        <f t="shared" ref="ED7:EL7" si="25">ED8</f>
        <v>69.7</v>
      </c>
      <c r="EE7" s="65">
        <f t="shared" si="25"/>
        <v>71.2</v>
      </c>
      <c r="EF7" s="65">
        <f t="shared" si="25"/>
        <v>74.7</v>
      </c>
      <c r="EG7" s="65">
        <f t="shared" si="25"/>
        <v>71.900000000000006</v>
      </c>
      <c r="EH7" s="65">
        <f t="shared" si="25"/>
        <v>65.7</v>
      </c>
      <c r="EI7" s="65">
        <f t="shared" si="25"/>
        <v>65</v>
      </c>
      <c r="EJ7" s="65">
        <f t="shared" si="25"/>
        <v>66.8</v>
      </c>
      <c r="EK7" s="65">
        <f t="shared" si="25"/>
        <v>68.2</v>
      </c>
      <c r="EL7" s="65">
        <f t="shared" si="25"/>
        <v>69.400000000000006</v>
      </c>
      <c r="EM7" s="65"/>
      <c r="EN7" s="66">
        <f>EN8</f>
        <v>46219434</v>
      </c>
      <c r="EO7" s="66">
        <f t="shared" ref="EO7:EW7" si="26">EO8</f>
        <v>47756506</v>
      </c>
      <c r="EP7" s="66">
        <f t="shared" si="26"/>
        <v>48282086</v>
      </c>
      <c r="EQ7" s="66">
        <f t="shared" si="26"/>
        <v>48241346</v>
      </c>
      <c r="ER7" s="66">
        <f t="shared" si="26"/>
        <v>49219482</v>
      </c>
      <c r="ES7" s="66">
        <f t="shared" si="26"/>
        <v>42578034</v>
      </c>
      <c r="ET7" s="66">
        <f t="shared" si="26"/>
        <v>45645830</v>
      </c>
      <c r="EU7" s="66">
        <f t="shared" si="26"/>
        <v>47082778</v>
      </c>
      <c r="EV7" s="66">
        <f t="shared" si="26"/>
        <v>48918364</v>
      </c>
      <c r="EW7" s="66">
        <f t="shared" si="26"/>
        <v>49696718</v>
      </c>
      <c r="EX7" s="66"/>
    </row>
    <row r="8" spans="1:154" s="67" customFormat="1" x14ac:dyDescent="0.2">
      <c r="A8" s="48"/>
      <c r="B8" s="68">
        <v>2019</v>
      </c>
      <c r="C8" s="68">
        <v>108936</v>
      </c>
      <c r="D8" s="68">
        <v>46</v>
      </c>
      <c r="E8" s="68">
        <v>6</v>
      </c>
      <c r="F8" s="68">
        <v>0</v>
      </c>
      <c r="G8" s="68">
        <v>1</v>
      </c>
      <c r="H8" s="68" t="s">
        <v>161</v>
      </c>
      <c r="I8" s="68" t="s">
        <v>162</v>
      </c>
      <c r="J8" s="68" t="s">
        <v>163</v>
      </c>
      <c r="K8" s="68" t="s">
        <v>164</v>
      </c>
      <c r="L8" s="68" t="s">
        <v>165</v>
      </c>
      <c r="M8" s="68" t="s">
        <v>166</v>
      </c>
      <c r="N8" s="68" t="s">
        <v>167</v>
      </c>
      <c r="O8" s="68" t="s">
        <v>168</v>
      </c>
      <c r="P8" s="68" t="s">
        <v>169</v>
      </c>
      <c r="Q8" s="69">
        <v>20</v>
      </c>
      <c r="R8" s="68" t="s">
        <v>170</v>
      </c>
      <c r="S8" s="68" t="s">
        <v>171</v>
      </c>
      <c r="T8" s="68" t="s">
        <v>172</v>
      </c>
      <c r="U8" s="69" t="s">
        <v>38</v>
      </c>
      <c r="V8" s="69">
        <v>29110</v>
      </c>
      <c r="W8" s="68" t="s">
        <v>173</v>
      </c>
      <c r="X8" s="70" t="s">
        <v>174</v>
      </c>
      <c r="Y8" s="69">
        <v>334</v>
      </c>
      <c r="Z8" s="69" t="s">
        <v>38</v>
      </c>
      <c r="AA8" s="69" t="s">
        <v>38</v>
      </c>
      <c r="AB8" s="69" t="s">
        <v>38</v>
      </c>
      <c r="AC8" s="69">
        <v>4</v>
      </c>
      <c r="AD8" s="69">
        <v>338</v>
      </c>
      <c r="AE8" s="69">
        <v>334</v>
      </c>
      <c r="AF8" s="69" t="s">
        <v>38</v>
      </c>
      <c r="AG8" s="69">
        <v>334</v>
      </c>
      <c r="AH8" s="71">
        <v>100.9</v>
      </c>
      <c r="AI8" s="71">
        <v>99.9</v>
      </c>
      <c r="AJ8" s="71">
        <v>101.7</v>
      </c>
      <c r="AK8" s="71">
        <v>100.5</v>
      </c>
      <c r="AL8" s="71">
        <v>98.7</v>
      </c>
      <c r="AM8" s="71">
        <v>98</v>
      </c>
      <c r="AN8" s="71">
        <v>97.2</v>
      </c>
      <c r="AO8" s="71">
        <v>97</v>
      </c>
      <c r="AP8" s="71">
        <v>97.8</v>
      </c>
      <c r="AQ8" s="71">
        <v>97</v>
      </c>
      <c r="AR8" s="71">
        <v>98.2</v>
      </c>
      <c r="AS8" s="71">
        <v>103.4</v>
      </c>
      <c r="AT8" s="71">
        <v>101.5</v>
      </c>
      <c r="AU8" s="71">
        <v>101.4</v>
      </c>
      <c r="AV8" s="71">
        <v>100.3</v>
      </c>
      <c r="AW8" s="71">
        <v>98.3</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79.400000000000006</v>
      </c>
      <c r="BP8" s="71">
        <v>77.900000000000006</v>
      </c>
      <c r="BQ8" s="71">
        <v>82.3</v>
      </c>
      <c r="BR8" s="71">
        <v>79.599999999999994</v>
      </c>
      <c r="BS8" s="71">
        <v>79.2</v>
      </c>
      <c r="BT8" s="71">
        <v>71.3</v>
      </c>
      <c r="BU8" s="71">
        <v>72.599999999999994</v>
      </c>
      <c r="BV8" s="71">
        <v>73.5</v>
      </c>
      <c r="BW8" s="71">
        <v>74.099999999999994</v>
      </c>
      <c r="BX8" s="71">
        <v>74.400000000000006</v>
      </c>
      <c r="BY8" s="71">
        <v>74.7</v>
      </c>
      <c r="BZ8" s="72">
        <v>56514</v>
      </c>
      <c r="CA8" s="72">
        <v>54772</v>
      </c>
      <c r="CB8" s="72">
        <v>53713</v>
      </c>
      <c r="CC8" s="72">
        <v>54668</v>
      </c>
      <c r="CD8" s="72">
        <v>53892</v>
      </c>
      <c r="CE8" s="72">
        <v>50413</v>
      </c>
      <c r="CF8" s="72">
        <v>50510</v>
      </c>
      <c r="CG8" s="72">
        <v>50958</v>
      </c>
      <c r="CH8" s="72">
        <v>52405</v>
      </c>
      <c r="CI8" s="72">
        <v>53523</v>
      </c>
      <c r="CJ8" s="71">
        <v>53621</v>
      </c>
      <c r="CK8" s="72">
        <v>17920</v>
      </c>
      <c r="CL8" s="72">
        <v>17573</v>
      </c>
      <c r="CM8" s="72">
        <v>17851</v>
      </c>
      <c r="CN8" s="72">
        <v>18657</v>
      </c>
      <c r="CO8" s="72">
        <v>19077</v>
      </c>
      <c r="CP8" s="72">
        <v>13096</v>
      </c>
      <c r="CQ8" s="72">
        <v>13552</v>
      </c>
      <c r="CR8" s="72">
        <v>13792</v>
      </c>
      <c r="CS8" s="72">
        <v>14290</v>
      </c>
      <c r="CT8" s="72">
        <v>15111</v>
      </c>
      <c r="CU8" s="71">
        <v>15586</v>
      </c>
      <c r="CV8" s="72">
        <v>53.2</v>
      </c>
      <c r="CW8" s="72">
        <v>55.1</v>
      </c>
      <c r="CX8" s="72">
        <v>56</v>
      </c>
      <c r="CY8" s="72">
        <v>56.5</v>
      </c>
      <c r="CZ8" s="72">
        <v>59.4</v>
      </c>
      <c r="DA8" s="72">
        <v>54.8</v>
      </c>
      <c r="DB8" s="72">
        <v>55.8</v>
      </c>
      <c r="DC8" s="72">
        <v>56.1</v>
      </c>
      <c r="DD8" s="72">
        <v>56</v>
      </c>
      <c r="DE8" s="72">
        <v>56.2</v>
      </c>
      <c r="DF8" s="72">
        <v>54.6</v>
      </c>
      <c r="DG8" s="72">
        <v>26.9</v>
      </c>
      <c r="DH8" s="72">
        <v>26.5</v>
      </c>
      <c r="DI8" s="72">
        <v>26.2</v>
      </c>
      <c r="DJ8" s="72">
        <v>26.5</v>
      </c>
      <c r="DK8" s="72">
        <v>25.3</v>
      </c>
      <c r="DL8" s="72">
        <v>23.9</v>
      </c>
      <c r="DM8" s="72">
        <v>23.8</v>
      </c>
      <c r="DN8" s="72">
        <v>23.9</v>
      </c>
      <c r="DO8" s="72">
        <v>23.6</v>
      </c>
      <c r="DP8" s="72">
        <v>24.2</v>
      </c>
      <c r="DQ8" s="72">
        <v>25</v>
      </c>
      <c r="DR8" s="71">
        <v>44.6</v>
      </c>
      <c r="DS8" s="71">
        <v>46.1</v>
      </c>
      <c r="DT8" s="71">
        <v>48.2</v>
      </c>
      <c r="DU8" s="71">
        <v>50.3</v>
      </c>
      <c r="DV8" s="71">
        <v>51.6</v>
      </c>
      <c r="DW8" s="71">
        <v>50.3</v>
      </c>
      <c r="DX8" s="71">
        <v>49.8</v>
      </c>
      <c r="DY8" s="71">
        <v>50.9</v>
      </c>
      <c r="DZ8" s="71">
        <v>51.9</v>
      </c>
      <c r="EA8" s="71">
        <v>52.9</v>
      </c>
      <c r="EB8" s="71">
        <v>53.5</v>
      </c>
      <c r="EC8" s="71">
        <v>69.900000000000006</v>
      </c>
      <c r="ED8" s="71">
        <v>69.7</v>
      </c>
      <c r="EE8" s="71">
        <v>71.2</v>
      </c>
      <c r="EF8" s="71">
        <v>74.7</v>
      </c>
      <c r="EG8" s="71">
        <v>71.900000000000006</v>
      </c>
      <c r="EH8" s="71">
        <v>65.7</v>
      </c>
      <c r="EI8" s="71">
        <v>65</v>
      </c>
      <c r="EJ8" s="71">
        <v>66.8</v>
      </c>
      <c r="EK8" s="71">
        <v>68.2</v>
      </c>
      <c r="EL8" s="71">
        <v>69.400000000000006</v>
      </c>
      <c r="EM8" s="71">
        <v>70</v>
      </c>
      <c r="EN8" s="72">
        <v>46219434</v>
      </c>
      <c r="EO8" s="72">
        <v>47756506</v>
      </c>
      <c r="EP8" s="72">
        <v>48282086</v>
      </c>
      <c r="EQ8" s="72">
        <v>48241346</v>
      </c>
      <c r="ER8" s="72">
        <v>49219482</v>
      </c>
      <c r="ES8" s="72">
        <v>42578034</v>
      </c>
      <c r="ET8" s="72">
        <v>45645830</v>
      </c>
      <c r="EU8" s="72">
        <v>47082778</v>
      </c>
      <c r="EV8" s="72">
        <v>48918364</v>
      </c>
      <c r="EW8" s="72">
        <v>49696718</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2021-02-12T08:40:13Z</cp:lastPrinted>
  <dcterms:created xsi:type="dcterms:W3CDTF">2020-12-15T03:51:45Z</dcterms:created>
  <dcterms:modified xsi:type="dcterms:W3CDTF">2021-02-12T08:41:10Z</dcterms:modified>
  <cp:category/>
</cp:coreProperties>
</file>