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C:\Users\takebe-t\Desktop\"/>
    </mc:Choice>
  </mc:AlternateContent>
  <xr:revisionPtr revIDLastSave="0" documentId="13_ncr:1_{51C2AC99-1448-461D-B499-16ADFC821049}" xr6:coauthVersionLast="36" xr6:coauthVersionMax="36" xr10:uidLastSave="{00000000-0000-0000-0000-000000000000}"/>
  <workbookProtection workbookAlgorithmName="SHA-512" workbookHashValue="0BfowEyaE0pND28r9RGLh4ksbi8x15T+5d1+6LYhejTCl7z1/420WlLUOjBnPtPol+iGl9+9MLRIWsnkPJTTHQ==" workbookSaltValue="ZZdDmw9tT3KnF6TRlJwegg==" workbookSpinCount="100000" lockStructure="1"/>
  <bookViews>
    <workbookView xWindow="0" yWindow="0" windowWidth="19176" windowHeight="12132"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HM80" i="4" s="1"/>
  <c r="EK7" i="5"/>
  <c r="EJ7" i="5"/>
  <c r="GA80" i="4" s="1"/>
  <c r="EI7" i="5"/>
  <c r="EH7" i="5"/>
  <c r="EO80" i="4" s="1"/>
  <c r="EG7" i="5"/>
  <c r="EF7" i="5"/>
  <c r="GT79" i="4" s="1"/>
  <c r="EE7" i="5"/>
  <c r="ED7" i="5"/>
  <c r="FH79" i="4" s="1"/>
  <c r="EC7" i="5"/>
  <c r="EA7" i="5"/>
  <c r="DZ7" i="5"/>
  <c r="DY7" i="5"/>
  <c r="DX7" i="5"/>
  <c r="DW7" i="5"/>
  <c r="DV7" i="5"/>
  <c r="DU7" i="5"/>
  <c r="DT7" i="5"/>
  <c r="DS7" i="5"/>
  <c r="DR7" i="5"/>
  <c r="DP7" i="5"/>
  <c r="DO7" i="5"/>
  <c r="DN7" i="5"/>
  <c r="DM7" i="5"/>
  <c r="DL7" i="5"/>
  <c r="DK7" i="5"/>
  <c r="DJ7" i="5"/>
  <c r="LY55" i="4" s="1"/>
  <c r="DI7" i="5"/>
  <c r="DH7" i="5"/>
  <c r="KU55" i="4" s="1"/>
  <c r="DG7" i="5"/>
  <c r="DE7" i="5"/>
  <c r="IZ56" i="4" s="1"/>
  <c r="DD7" i="5"/>
  <c r="DC7" i="5"/>
  <c r="HV56" i="4" s="1"/>
  <c r="DB7" i="5"/>
  <c r="DA7" i="5"/>
  <c r="GR56" i="4" s="1"/>
  <c r="CZ7" i="5"/>
  <c r="CY7" i="5"/>
  <c r="CX7" i="5"/>
  <c r="CW7" i="5"/>
  <c r="CV7" i="5"/>
  <c r="CT7" i="5"/>
  <c r="CS7" i="5"/>
  <c r="CR7" i="5"/>
  <c r="CQ7" i="5"/>
  <c r="CP7" i="5"/>
  <c r="CO7" i="5"/>
  <c r="CN7" i="5"/>
  <c r="EW55" i="4" s="1"/>
  <c r="CM7" i="5"/>
  <c r="CL7" i="5"/>
  <c r="DS55" i="4" s="1"/>
  <c r="CK7" i="5"/>
  <c r="CI7" i="5"/>
  <c r="BX56" i="4" s="1"/>
  <c r="CH7" i="5"/>
  <c r="CG7" i="5"/>
  <c r="AT56" i="4" s="1"/>
  <c r="CF7" i="5"/>
  <c r="CE7" i="5"/>
  <c r="P56" i="4" s="1"/>
  <c r="CD7" i="5"/>
  <c r="CC7" i="5"/>
  <c r="CB7" i="5"/>
  <c r="CA7" i="5"/>
  <c r="BZ7" i="5"/>
  <c r="BX7" i="5"/>
  <c r="BW7" i="5"/>
  <c r="BV7" i="5"/>
  <c r="BU7" i="5"/>
  <c r="BT7" i="5"/>
  <c r="BS7" i="5"/>
  <c r="BR7" i="5"/>
  <c r="LY33" i="4" s="1"/>
  <c r="BQ7" i="5"/>
  <c r="BP7" i="5"/>
  <c r="KU33" i="4" s="1"/>
  <c r="BO7" i="5"/>
  <c r="BM7" i="5"/>
  <c r="IZ34" i="4" s="1"/>
  <c r="BL7" i="5"/>
  <c r="BK7" i="5"/>
  <c r="HV34" i="4" s="1"/>
  <c r="BJ7" i="5"/>
  <c r="BI7" i="5"/>
  <c r="GR34" i="4" s="1"/>
  <c r="BH7" i="5"/>
  <c r="BG7" i="5"/>
  <c r="BF7" i="5"/>
  <c r="BE7" i="5"/>
  <c r="BD7" i="5"/>
  <c r="BB7" i="5"/>
  <c r="BA7" i="5"/>
  <c r="AZ7" i="5"/>
  <c r="AY7" i="5"/>
  <c r="AX7" i="5"/>
  <c r="AW7" i="5"/>
  <c r="AV7" i="5"/>
  <c r="EW33" i="4" s="1"/>
  <c r="AU7" i="5"/>
  <c r="AT7" i="5"/>
  <c r="DS33" i="4" s="1"/>
  <c r="AS7" i="5"/>
  <c r="AQ7" i="5"/>
  <c r="BX34" i="4" s="1"/>
  <c r="AP7" i="5"/>
  <c r="AO7" i="5"/>
  <c r="AT34" i="4" s="1"/>
  <c r="AN7" i="5"/>
  <c r="AM7" i="5"/>
  <c r="P34" i="4" s="1"/>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LP8" i="4" s="1"/>
  <c r="Z6" i="5"/>
  <c r="JW8" i="4" s="1"/>
  <c r="Y6" i="5"/>
  <c r="ID8" i="4" s="1"/>
  <c r="X6" i="5"/>
  <c r="W6" i="5"/>
  <c r="CN12" i="4" s="1"/>
  <c r="V6" i="5"/>
  <c r="U6" i="5"/>
  <c r="T6" i="5"/>
  <c r="FZ10" i="4" s="1"/>
  <c r="S6" i="5"/>
  <c r="EG10" i="4" s="1"/>
  <c r="R6" i="5"/>
  <c r="Q6" i="5"/>
  <c r="AU10" i="4" s="1"/>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F90" i="4"/>
  <c r="E90" i="4"/>
  <c r="D90" i="4"/>
  <c r="C90" i="4"/>
  <c r="MH80" i="4"/>
  <c r="LO80" i="4"/>
  <c r="KV80" i="4"/>
  <c r="KC80" i="4"/>
  <c r="JJ80" i="4"/>
  <c r="GT80" i="4"/>
  <c r="FH80" i="4"/>
  <c r="CS80" i="4"/>
  <c r="BZ80" i="4"/>
  <c r="BG80" i="4"/>
  <c r="AN80" i="4"/>
  <c r="U80" i="4"/>
  <c r="MH79" i="4"/>
  <c r="LO79" i="4"/>
  <c r="KV79" i="4"/>
  <c r="KC79" i="4"/>
  <c r="JJ79" i="4"/>
  <c r="HM79" i="4"/>
  <c r="GA79" i="4"/>
  <c r="EO79" i="4"/>
  <c r="CS79" i="4"/>
  <c r="BZ79" i="4"/>
  <c r="BG79" i="4"/>
  <c r="AN79" i="4"/>
  <c r="U79" i="4"/>
  <c r="MN56" i="4"/>
  <c r="LY56" i="4"/>
  <c r="LJ56" i="4"/>
  <c r="KU56" i="4"/>
  <c r="KF56" i="4"/>
  <c r="IK56" i="4"/>
  <c r="HG56" i="4"/>
  <c r="FL56" i="4"/>
  <c r="EW56" i="4"/>
  <c r="EH56" i="4"/>
  <c r="DS56" i="4"/>
  <c r="DD56" i="4"/>
  <c r="BI56" i="4"/>
  <c r="AE56" i="4"/>
  <c r="MN55" i="4"/>
  <c r="LJ55" i="4"/>
  <c r="KF55" i="4"/>
  <c r="IZ55" i="4"/>
  <c r="IK55" i="4"/>
  <c r="HV55" i="4"/>
  <c r="HG55" i="4"/>
  <c r="GR55" i="4"/>
  <c r="FL55" i="4"/>
  <c r="EH55" i="4"/>
  <c r="DD55" i="4"/>
  <c r="BX55" i="4"/>
  <c r="BI55" i="4"/>
  <c r="AT55" i="4"/>
  <c r="AE55" i="4"/>
  <c r="P55" i="4"/>
  <c r="MN34" i="4"/>
  <c r="LY34" i="4"/>
  <c r="LJ34" i="4"/>
  <c r="KU34" i="4"/>
  <c r="KF34" i="4"/>
  <c r="IK34" i="4"/>
  <c r="HG34" i="4"/>
  <c r="FL34" i="4"/>
  <c r="EW34" i="4"/>
  <c r="EH34" i="4"/>
  <c r="DS34" i="4"/>
  <c r="DD34" i="4"/>
  <c r="BI34" i="4"/>
  <c r="AE34" i="4"/>
  <c r="MN33" i="4"/>
  <c r="LJ33" i="4"/>
  <c r="KF33" i="4"/>
  <c r="IZ33" i="4"/>
  <c r="IK33" i="4"/>
  <c r="HV33" i="4"/>
  <c r="HG33" i="4"/>
  <c r="GR33" i="4"/>
  <c r="FL33" i="4"/>
  <c r="EH33" i="4"/>
  <c r="DD33" i="4"/>
  <c r="BX33" i="4"/>
  <c r="BI33" i="4"/>
  <c r="AT33" i="4"/>
  <c r="AE33" i="4"/>
  <c r="P33" i="4"/>
  <c r="LP12" i="4"/>
  <c r="JW12" i="4"/>
  <c r="ID12" i="4"/>
  <c r="EG12" i="4"/>
  <c r="AU12" i="4"/>
  <c r="B12" i="4"/>
  <c r="LP10" i="4"/>
  <c r="JW10" i="4"/>
  <c r="ID10" i="4"/>
  <c r="CN10" i="4"/>
  <c r="B10" i="4"/>
  <c r="FZ8" i="4"/>
  <c r="EG8" i="4"/>
  <c r="CN8" i="4"/>
  <c r="AU8" i="4"/>
  <c r="B6" i="4"/>
  <c r="MN54" i="4" l="1"/>
  <c r="MN32" i="4"/>
  <c r="MH78" i="4"/>
  <c r="IZ54" i="4"/>
  <c r="IZ32" i="4"/>
  <c r="HM78" i="4"/>
  <c r="FL54" i="4"/>
  <c r="FL32" i="4"/>
  <c r="CS78" i="4"/>
  <c r="BX54" i="4"/>
  <c r="BX32" i="4"/>
  <c r="C11" i="5"/>
  <c r="D11" i="5"/>
  <c r="E11" i="5"/>
  <c r="B11" i="5"/>
  <c r="KC78" i="4" l="1"/>
  <c r="HG54" i="4"/>
  <c r="FH78" i="4"/>
  <c r="DS54" i="4"/>
  <c r="DS32" i="4"/>
  <c r="HG32" i="4"/>
  <c r="AN78" i="4"/>
  <c r="AE54" i="4"/>
  <c r="AE32" i="4"/>
  <c r="KU54" i="4"/>
  <c r="KU32" i="4"/>
  <c r="JJ78" i="4"/>
  <c r="GR54" i="4"/>
  <c r="GR32" i="4"/>
  <c r="EO78" i="4"/>
  <c r="DD54" i="4"/>
  <c r="DD32" i="4"/>
  <c r="U78" i="4"/>
  <c r="P54" i="4"/>
  <c r="P32" i="4"/>
  <c r="KF54" i="4"/>
  <c r="KF32" i="4"/>
  <c r="BZ78" i="4"/>
  <c r="BI54" i="4"/>
  <c r="BI32" i="4"/>
  <c r="LY54" i="4"/>
  <c r="LY32" i="4"/>
  <c r="LO78" i="4"/>
  <c r="IK54" i="4"/>
  <c r="IK32" i="4"/>
  <c r="GT78" i="4"/>
  <c r="EW54" i="4"/>
  <c r="EW32" i="4"/>
  <c r="GA78" i="4"/>
  <c r="BG78" i="4"/>
  <c r="AT54" i="4"/>
  <c r="AT32" i="4"/>
  <c r="LJ54" i="4"/>
  <c r="LJ32" i="4"/>
  <c r="EH32" i="4"/>
  <c r="KV78" i="4"/>
  <c r="HV54" i="4"/>
  <c r="HV32" i="4"/>
  <c r="EH54" i="4"/>
</calcChain>
</file>

<file path=xl/sharedStrings.xml><?xml version="1.0" encoding="utf-8"?>
<sst xmlns="http://schemas.openxmlformats.org/spreadsheetml/2006/main" count="320" uniqueCount="175">
  <si>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</si>
  <si>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</si>
  <si>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</si>
  <si>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</si>
  <si>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</si>
  <si>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</si>
  <si>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</si>
  <si>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</si>
  <si>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</si>
  <si>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</si>
  <si>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</si>
  <si>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</si>
  <si>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</si>
  <si>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</si>
  <si>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</si>
  <si>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</si>
  <si>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</si>
  <si>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</si>
  <si>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</si>
  <si>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</si>
  <si>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</si>
  <si>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</si>
  <si>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</si>
  <si>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</si>
  <si>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</si>
  <si>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</si>
  <si>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</si>
  <si>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</si>
  <si>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</si>
  <si>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</si>
  <si>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</si>
  <si>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</si>
  <si>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</si>
  <si>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</si>
  <si>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</si>
  <si>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</si>
  <si>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</si>
  <si>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</si>
  <si>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</si>
  <si>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</si>
  <si>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</si>
  <si>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</si>
  <si>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</si>
  <si>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</si>
  <si>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</si>
  <si>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</si>
  <si>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</si>
  <si>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</si>
  <si>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</si>
  <si>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</si>
  <si>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</si>
  <si>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</si>
  <si>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</si>
  <si>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</si>
  <si>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</si>
  <si>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</si>
  <si>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</si>
  <si>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</si>
  <si>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</si>
  <si>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</si>
  <si>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</si>
  <si>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</si>
  <si>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</si>
  <si>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</si>
  <si>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</si>
  <si>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</si>
  <si>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</si>
  <si>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</si>
  <si>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</si>
  <si>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</si>
  <si>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</si>
  <si>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</si>
  <si>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</si>
  <si>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</si>
  <si>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</si>
  <si>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</si>
  <si>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</si>
  <si>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</si>
  <si>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</si>
  <si>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</si>
  <si>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</si>
  <si>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</si>
  <si>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</si>
  <si>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</si>
  <si>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</si>
  <si>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</si>
  <si>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</si>
  <si>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</si>
  <si>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</si>
  <si>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</si>
  <si>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</si>
  <si>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</si>
  <si>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</si>
  <si>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</si>
  <si>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</si>
  <si>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</si>
  <si>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</si>
  <si>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</si>
  <si>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</si>
  <si>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</si>
  <si>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</si>
  <si>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</si>
  <si>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</si>
  <si>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</si>
  <si>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</si>
  <si>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</si>
  <si>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</si>
  <si>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</si>
  <si>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</si>
  <si>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</si>
  <si>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</si>
  <si>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</si>
  <si>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</si>
  <si>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</si>
  <si>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</si>
  <si>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</si>
  <si>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</si>
  <si>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</si>
  <si>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</si>
  <si>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</si>
  <si>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</si>
  <si>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</si>
  <si>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</si>
  <si>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</si>
  <si>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</si>
  <si>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</si>
  <si>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</si>
  <si>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</si>
  <si>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</si>
  <si>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</si>
  <si>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</si>
  <si>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</si>
  <si>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</si>
  <si>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</si>
  <si>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</si>
  <si>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</si>
  <si>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</si>
  <si>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</si>
  <si>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</si>
  <si>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</si>
  <si>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</si>
  <si>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</si>
  <si>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</si>
  <si>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</si>
  <si>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</si>
  <si>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</si>
  <si>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</si>
  <si>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</si>
  <si>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</si>
  <si>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</si>
  <si>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</si>
  <si>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</si>
  <si>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</si>
  <si>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群馬県</t>
  </si>
  <si>
    <t>藤岡市</t>
  </si>
  <si>
    <t>藤岡市国民健康保険鬼石病院</t>
  </si>
  <si>
    <t>当然財務</t>
  </si>
  <si>
    <t>病院事業</t>
  </si>
  <si>
    <t>一般病院</t>
  </si>
  <si>
    <t>50床以上～100床未満</t>
  </si>
  <si>
    <t>非設置</t>
  </si>
  <si>
    <t>直営</t>
  </si>
  <si>
    <t>ド</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</si>
  <si>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</si>
  <si>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</si>
  <si>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</si>
  <si>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</si>
  <si>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</si>
  <si>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</si>
  <si>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</si>
  <si>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</si>
  <si>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この地域は少子高齢化と過疎化の進む中山間地域であり、民間医療機関の立地が困難な場所であるため、地域唯一の病院として、外来診療・入院の受け入れとともに、各種健診や予防接種、救急医療体制の確保などを行い、地域医療を維持している。</t>
    <rPh sb="3" eb="5">
      <t>チイキ</t>
    </rPh>
    <rPh sb="6" eb="8">
      <t>ショウシ</t>
    </rPh>
    <rPh sb="8" eb="11">
      <t>コウレイカ</t>
    </rPh>
    <rPh sb="12" eb="15">
      <t>カソカ</t>
    </rPh>
    <rPh sb="16" eb="17">
      <t>スス</t>
    </rPh>
    <rPh sb="18" eb="21">
      <t>チュウサンカン</t>
    </rPh>
    <rPh sb="21" eb="23">
      <t>チイキ</t>
    </rPh>
    <rPh sb="27" eb="29">
      <t>ミンカン</t>
    </rPh>
    <rPh sb="29" eb="31">
      <t>イリョウ</t>
    </rPh>
    <rPh sb="31" eb="33">
      <t>キカン</t>
    </rPh>
    <rPh sb="34" eb="36">
      <t>リッチ</t>
    </rPh>
    <rPh sb="37" eb="39">
      <t>コンナン</t>
    </rPh>
    <rPh sb="40" eb="42">
      <t>バショ</t>
    </rPh>
    <rPh sb="48" eb="50">
      <t>チイキ</t>
    </rPh>
    <rPh sb="50" eb="52">
      <t>ユイイツ</t>
    </rPh>
    <rPh sb="53" eb="55">
      <t>ビョウイン</t>
    </rPh>
    <rPh sb="59" eb="61">
      <t>ガイライ</t>
    </rPh>
    <rPh sb="61" eb="63">
      <t>シンリョウ</t>
    </rPh>
    <rPh sb="64" eb="66">
      <t>ニュウイン</t>
    </rPh>
    <rPh sb="67" eb="68">
      <t>ウ</t>
    </rPh>
    <rPh sb="69" eb="70">
      <t>イ</t>
    </rPh>
    <rPh sb="76" eb="78">
      <t>カクシュ</t>
    </rPh>
    <rPh sb="78" eb="80">
      <t>ケンシン</t>
    </rPh>
    <rPh sb="81" eb="83">
      <t>ヨボウ</t>
    </rPh>
    <rPh sb="83" eb="85">
      <t>セッシュ</t>
    </rPh>
    <rPh sb="86" eb="88">
      <t>キュウキュウ</t>
    </rPh>
    <rPh sb="88" eb="90">
      <t>イリョウ</t>
    </rPh>
    <rPh sb="90" eb="92">
      <t>タイセイ</t>
    </rPh>
    <rPh sb="93" eb="95">
      <t>カクホ</t>
    </rPh>
    <rPh sb="98" eb="99">
      <t>オコナ</t>
    </rPh>
    <rPh sb="101" eb="103">
      <t>チイキ</t>
    </rPh>
    <rPh sb="103" eb="105">
      <t>イリョウ</t>
    </rPh>
    <rPh sb="106" eb="108">
      <t>イジ</t>
    </rPh>
    <phoneticPr fontId="5"/>
  </si>
  <si>
    <t>当院の位置する地域は、過疎化による人口減少に歯止めがかからない状況にあり、今後も外来受診者の減少が続くことが予想される。
　また、医療スタッフの確保も課題であり、特に医師・薬剤師の確保が厳しい状況にあるため、病院機能を維持していくことに大きな不安を抱えている現状がある。
　しかしながら、地域医療を担う病院として、今後も質の高い医療の提供に努め、経営の効率化やコスト削減を図り収益を増加させる方策を常に考え実行しながら、経営改善に努めていく必要がある。</t>
    <rPh sb="0" eb="2">
      <t>トウイン</t>
    </rPh>
    <rPh sb="3" eb="5">
      <t>イチ</t>
    </rPh>
    <rPh sb="7" eb="9">
      <t>チイキ</t>
    </rPh>
    <rPh sb="11" eb="14">
      <t>カソカ</t>
    </rPh>
    <rPh sb="17" eb="19">
      <t>ジンコウ</t>
    </rPh>
    <rPh sb="19" eb="21">
      <t>ゲンショウ</t>
    </rPh>
    <rPh sb="22" eb="24">
      <t>ハド</t>
    </rPh>
    <rPh sb="31" eb="33">
      <t>ジョウキョウ</t>
    </rPh>
    <rPh sb="37" eb="39">
      <t>コンゴ</t>
    </rPh>
    <rPh sb="40" eb="42">
      <t>ガイライ</t>
    </rPh>
    <rPh sb="42" eb="45">
      <t>ジュシンシャ</t>
    </rPh>
    <rPh sb="46" eb="48">
      <t>ゲンショウ</t>
    </rPh>
    <rPh sb="49" eb="50">
      <t>ツヅ</t>
    </rPh>
    <rPh sb="54" eb="56">
      <t>ヨソウ</t>
    </rPh>
    <rPh sb="65" eb="67">
      <t>イリョウ</t>
    </rPh>
    <rPh sb="72" eb="74">
      <t>カクホ</t>
    </rPh>
    <rPh sb="75" eb="77">
      <t>カダイ</t>
    </rPh>
    <rPh sb="81" eb="82">
      <t>トク</t>
    </rPh>
    <rPh sb="83" eb="85">
      <t>イシ</t>
    </rPh>
    <rPh sb="86" eb="89">
      <t>ヤクザイシ</t>
    </rPh>
    <rPh sb="90" eb="92">
      <t>カクホ</t>
    </rPh>
    <rPh sb="93" eb="94">
      <t>キビ</t>
    </rPh>
    <rPh sb="96" eb="98">
      <t>ジョウキョウ</t>
    </rPh>
    <rPh sb="104" eb="106">
      <t>ビョウイン</t>
    </rPh>
    <rPh sb="106" eb="108">
      <t>キノウ</t>
    </rPh>
    <rPh sb="109" eb="111">
      <t>イジ</t>
    </rPh>
    <rPh sb="118" eb="119">
      <t>オオ</t>
    </rPh>
    <rPh sb="121" eb="123">
      <t>フアン</t>
    </rPh>
    <rPh sb="124" eb="125">
      <t>カカ</t>
    </rPh>
    <rPh sb="129" eb="131">
      <t>ゲンジョウ</t>
    </rPh>
    <rPh sb="144" eb="146">
      <t>チイキ</t>
    </rPh>
    <rPh sb="146" eb="148">
      <t>イリョウ</t>
    </rPh>
    <rPh sb="149" eb="150">
      <t>ニナ</t>
    </rPh>
    <rPh sb="151" eb="153">
      <t>ビョウイン</t>
    </rPh>
    <rPh sb="157" eb="159">
      <t>コンゴ</t>
    </rPh>
    <rPh sb="160" eb="161">
      <t>シツ</t>
    </rPh>
    <rPh sb="162" eb="163">
      <t>タカ</t>
    </rPh>
    <rPh sb="164" eb="166">
      <t>イリョウ</t>
    </rPh>
    <rPh sb="167" eb="169">
      <t>テイキョウ</t>
    </rPh>
    <rPh sb="170" eb="171">
      <t>ツト</t>
    </rPh>
    <rPh sb="173" eb="175">
      <t>ケイエイ</t>
    </rPh>
    <rPh sb="176" eb="179">
      <t>コウリツカ</t>
    </rPh>
    <phoneticPr fontId="5"/>
  </si>
  <si>
    <t>①有形固定資産減価償却率：全国平均や類似病院の平均値と近く同じような推移をたどっている。医療行為に支障をきたさぬ程度に、長く使用していきたい。
②器械備品減価償却率：全国平均や類似病院の平均値を上回っている。経営状況を見ながら長く使用するようにしている。
③１床当たり有形固定資産：全国平均や類似病院の平均値を大きく下回っていることから、健全性は確保されていると考えられる。</t>
    <rPh sb="1" eb="2">
      <t>ユウ</t>
    </rPh>
    <rPh sb="2" eb="3">
      <t>ケイ</t>
    </rPh>
    <rPh sb="3" eb="5">
      <t>コテイ</t>
    </rPh>
    <rPh sb="5" eb="7">
      <t>シサン</t>
    </rPh>
    <rPh sb="7" eb="9">
      <t>ゲンカ</t>
    </rPh>
    <rPh sb="9" eb="11">
      <t>ショウキャク</t>
    </rPh>
    <rPh sb="11" eb="12">
      <t>リツ</t>
    </rPh>
    <rPh sb="27" eb="28">
      <t>チカ</t>
    </rPh>
    <rPh sb="29" eb="30">
      <t>オナ</t>
    </rPh>
    <rPh sb="34" eb="36">
      <t>スイイ</t>
    </rPh>
    <rPh sb="44" eb="46">
      <t>イリョウ</t>
    </rPh>
    <rPh sb="46" eb="48">
      <t>コウイ</t>
    </rPh>
    <rPh sb="49" eb="51">
      <t>シショウ</t>
    </rPh>
    <rPh sb="56" eb="58">
      <t>テイド</t>
    </rPh>
    <rPh sb="60" eb="61">
      <t>ナガ</t>
    </rPh>
    <rPh sb="62" eb="64">
      <t>シヨウ</t>
    </rPh>
    <rPh sb="73" eb="75">
      <t>キカイ</t>
    </rPh>
    <rPh sb="75" eb="77">
      <t>ビヒン</t>
    </rPh>
    <rPh sb="77" eb="79">
      <t>ゲンカ</t>
    </rPh>
    <rPh sb="79" eb="81">
      <t>ショウキャク</t>
    </rPh>
    <rPh sb="81" eb="82">
      <t>リツ</t>
    </rPh>
    <rPh sb="97" eb="99">
      <t>ウワマワ</t>
    </rPh>
    <rPh sb="104" eb="106">
      <t>ケイエイ</t>
    </rPh>
    <rPh sb="106" eb="108">
      <t>ジョウキョウ</t>
    </rPh>
    <rPh sb="109" eb="110">
      <t>ミ</t>
    </rPh>
    <rPh sb="113" eb="114">
      <t>ナガ</t>
    </rPh>
    <rPh sb="115" eb="117">
      <t>シヨウ</t>
    </rPh>
    <rPh sb="130" eb="131">
      <t>ユカ</t>
    </rPh>
    <rPh sb="131" eb="132">
      <t>ア</t>
    </rPh>
    <rPh sb="134" eb="136">
      <t>ユウケイ</t>
    </rPh>
    <rPh sb="136" eb="138">
      <t>コテイ</t>
    </rPh>
    <rPh sb="138" eb="140">
      <t>シサン</t>
    </rPh>
    <rPh sb="155" eb="156">
      <t>オオ</t>
    </rPh>
    <rPh sb="158" eb="160">
      <t>シタマワ</t>
    </rPh>
    <rPh sb="169" eb="172">
      <t>ケンゼンセイ</t>
    </rPh>
    <rPh sb="173" eb="175">
      <t>カクホ</t>
    </rPh>
    <rPh sb="181" eb="182">
      <t>カンガ</t>
    </rPh>
    <phoneticPr fontId="5"/>
  </si>
  <si>
    <t>①経常収支比率・②医業収支比率：平成30年度より入院・外来収益の減及び人件費の増により5.5ポイント減となり、赤字計上となる。医業収益のうち８割以上を入院収益で占めているため病床利用率が経営状況に大きく影響を与えている。外来収益は、地域人口の減少とともに低下しているが医師確保により増収を図りたい。
③累積欠損金比率：平成30年度は黒字であったが、令和元年度は赤字計上となったため、累積欠損金比率が上昇した。
④病床利用率：平成30年度より1.6人減だが全国平均や類似病院の平均と比較すると高い水準を維持しており、健全性を確保している。
⑤入院患者１人１日当たり収益：一般病棟では「地域包括病棟入院料」を、療養病棟でも包括算定を採用しており、平成30年度よりわずか減であるが、当院は包括算定による方式のほうが安定した収益が確保できると判断している。
⑥外来患者１人１日当たり収益：全国平均や類似病院の平均値を下回っているが、毎年一定の収入は確保できている。定期的に検査を実施し、収入増となるよう改善を図りたい。
⑦職員給与費対医業収益比率：類似病院の平均値より高い数値となっている。勤続年数の長い職員が多く定期昇給による上昇であると考えられる。世代交代を図るべく検討を行う必要がある。
⑧材料費対医業収益比率：全国平均や類似病院の平均値を下回っており、健全性・効率性を維持している。</t>
    <rPh sb="1" eb="3">
      <t>ケイジョウ</t>
    </rPh>
    <rPh sb="3" eb="5">
      <t>シュウシ</t>
    </rPh>
    <rPh sb="5" eb="7">
      <t>ヒリツ</t>
    </rPh>
    <rPh sb="9" eb="11">
      <t>イギョウ</t>
    </rPh>
    <rPh sb="11" eb="13">
      <t>シュウシ</t>
    </rPh>
    <rPh sb="13" eb="15">
      <t>ヒリツ</t>
    </rPh>
    <rPh sb="16" eb="18">
      <t>ヘイセイ</t>
    </rPh>
    <rPh sb="20" eb="21">
      <t>ネン</t>
    </rPh>
    <rPh sb="21" eb="22">
      <t>ド</t>
    </rPh>
    <rPh sb="24" eb="26">
      <t>ニュウイン</t>
    </rPh>
    <rPh sb="27" eb="29">
      <t>ガイライ</t>
    </rPh>
    <rPh sb="29" eb="31">
      <t>シュウエキ</t>
    </rPh>
    <rPh sb="32" eb="33">
      <t>ゲン</t>
    </rPh>
    <rPh sb="33" eb="34">
      <t>オヨ</t>
    </rPh>
    <rPh sb="35" eb="38">
      <t>ジンケンヒ</t>
    </rPh>
    <rPh sb="39" eb="40">
      <t>ゾウ</t>
    </rPh>
    <rPh sb="50" eb="51">
      <t>ゲン</t>
    </rPh>
    <rPh sb="55" eb="57">
      <t>アカジ</t>
    </rPh>
    <rPh sb="57" eb="59">
      <t>ケイジョウ</t>
    </rPh>
    <rPh sb="63" eb="65">
      <t>イギョウ</t>
    </rPh>
    <rPh sb="65" eb="67">
      <t>シュウエキ</t>
    </rPh>
    <rPh sb="71" eb="72">
      <t>ワリ</t>
    </rPh>
    <rPh sb="72" eb="74">
      <t>イジョウ</t>
    </rPh>
    <rPh sb="75" eb="77">
      <t>ニュウイン</t>
    </rPh>
    <rPh sb="77" eb="79">
      <t>シュウエキ</t>
    </rPh>
    <rPh sb="80" eb="81">
      <t>シ</t>
    </rPh>
    <rPh sb="87" eb="89">
      <t>ビョウショウ</t>
    </rPh>
    <rPh sb="89" eb="92">
      <t>リヨウリツ</t>
    </rPh>
    <rPh sb="93" eb="95">
      <t>ケイエイ</t>
    </rPh>
    <rPh sb="95" eb="97">
      <t>ジョウキョウ</t>
    </rPh>
    <rPh sb="98" eb="99">
      <t>オオ</t>
    </rPh>
    <rPh sb="101" eb="103">
      <t>エイキョウ</t>
    </rPh>
    <rPh sb="104" eb="105">
      <t>アタ</t>
    </rPh>
    <rPh sb="110" eb="112">
      <t>ガイライ</t>
    </rPh>
    <rPh sb="112" eb="114">
      <t>シュウエキ</t>
    </rPh>
    <rPh sb="116" eb="118">
      <t>チイキ</t>
    </rPh>
    <rPh sb="118" eb="120">
      <t>ジンコウ</t>
    </rPh>
    <rPh sb="121" eb="123">
      <t>ゲンショウ</t>
    </rPh>
    <rPh sb="127" eb="129">
      <t>テイカ</t>
    </rPh>
    <rPh sb="134" eb="136">
      <t>イシ</t>
    </rPh>
    <rPh sb="136" eb="138">
      <t>カクホ</t>
    </rPh>
    <rPh sb="141" eb="143">
      <t>ゾウシュウ</t>
    </rPh>
    <rPh sb="144" eb="145">
      <t>ハカ</t>
    </rPh>
    <rPh sb="151" eb="153">
      <t>ルイセキ</t>
    </rPh>
    <rPh sb="153" eb="156">
      <t>ケッソンキン</t>
    </rPh>
    <rPh sb="156" eb="158">
      <t>ヒリツ</t>
    </rPh>
    <rPh sb="159" eb="161">
      <t>ヘイセイ</t>
    </rPh>
    <rPh sb="163" eb="165">
      <t>ネンド</t>
    </rPh>
    <rPh sb="166" eb="168">
      <t>クロジ</t>
    </rPh>
    <rPh sb="174" eb="176">
      <t>レイワ</t>
    </rPh>
    <rPh sb="176" eb="178">
      <t>ガンネン</t>
    </rPh>
    <rPh sb="178" eb="179">
      <t>ド</t>
    </rPh>
    <rPh sb="180" eb="182">
      <t>アカジ</t>
    </rPh>
    <rPh sb="182" eb="184">
      <t>ケイジョウ</t>
    </rPh>
    <rPh sb="191" eb="193">
      <t>ルイセキ</t>
    </rPh>
    <rPh sb="193" eb="195">
      <t>ケッソン</t>
    </rPh>
    <rPh sb="195" eb="196">
      <t>キン</t>
    </rPh>
    <rPh sb="196" eb="198">
      <t>ヒリツ</t>
    </rPh>
    <rPh sb="199" eb="201">
      <t>ジョウショウ</t>
    </rPh>
    <rPh sb="206" eb="208">
      <t>ビョウショウ</t>
    </rPh>
    <rPh sb="208" eb="211">
      <t>リヨウリツ</t>
    </rPh>
    <rPh sb="212" eb="214">
      <t>ヘイセイ</t>
    </rPh>
    <rPh sb="216" eb="217">
      <t>ネン</t>
    </rPh>
    <rPh sb="217" eb="218">
      <t>ド</t>
    </rPh>
    <rPh sb="223" eb="224">
      <t>ニン</t>
    </rPh>
    <rPh sb="224" eb="225">
      <t>ゲン</t>
    </rPh>
    <rPh sb="227" eb="229">
      <t>ゼンコク</t>
    </rPh>
    <rPh sb="229" eb="231">
      <t>ヘイキン</t>
    </rPh>
    <rPh sb="232" eb="234">
      <t>ルイジ</t>
    </rPh>
    <rPh sb="234" eb="236">
      <t>ビョウイン</t>
    </rPh>
    <rPh sb="237" eb="239">
      <t>ヘイキン</t>
    </rPh>
    <rPh sb="240" eb="242">
      <t>ヒカク</t>
    </rPh>
    <rPh sb="245" eb="246">
      <t>タカ</t>
    </rPh>
    <rPh sb="247" eb="249">
      <t>スイジュン</t>
    </rPh>
    <rPh sb="250" eb="252">
      <t>イジ</t>
    </rPh>
    <rPh sb="257" eb="260">
      <t>ケンゼンセイ</t>
    </rPh>
    <rPh sb="261" eb="263">
      <t>カクホ</t>
    </rPh>
    <rPh sb="270" eb="272">
      <t>ニュウイン</t>
    </rPh>
    <rPh sb="272" eb="274">
      <t>カンジャ</t>
    </rPh>
    <rPh sb="274" eb="276">
      <t>ヒトリ</t>
    </rPh>
    <rPh sb="277" eb="278">
      <t>ニチ</t>
    </rPh>
    <rPh sb="278" eb="279">
      <t>ア</t>
    </rPh>
    <rPh sb="281" eb="283">
      <t>シュウエキ</t>
    </rPh>
    <rPh sb="284" eb="286">
      <t>イッパン</t>
    </rPh>
    <rPh sb="286" eb="288">
      <t>ビョウトウ</t>
    </rPh>
    <rPh sb="291" eb="293">
      <t>チイキ</t>
    </rPh>
    <rPh sb="293" eb="295">
      <t>ホウカツ</t>
    </rPh>
    <rPh sb="295" eb="297">
      <t>ビョウトウ</t>
    </rPh>
    <rPh sb="297" eb="300">
      <t>ニュウインリョウ</t>
    </rPh>
    <rPh sb="303" eb="305">
      <t>リョウヨウ</t>
    </rPh>
    <rPh sb="305" eb="307">
      <t>ビョウトウ</t>
    </rPh>
    <rPh sb="309" eb="311">
      <t>ホウカツ</t>
    </rPh>
    <rPh sb="311" eb="313">
      <t>サンテイ</t>
    </rPh>
    <rPh sb="314" eb="316">
      <t>サイヨウ</t>
    </rPh>
    <rPh sb="321" eb="323">
      <t>ヘイセイ</t>
    </rPh>
    <rPh sb="325" eb="326">
      <t>ネン</t>
    </rPh>
    <rPh sb="326" eb="327">
      <t>ド</t>
    </rPh>
    <rPh sb="332" eb="333">
      <t>ゲン</t>
    </rPh>
    <rPh sb="338" eb="340">
      <t>トウイン</t>
    </rPh>
    <rPh sb="341" eb="343">
      <t>ホウカツ</t>
    </rPh>
    <rPh sb="343" eb="345">
      <t>サンテイ</t>
    </rPh>
    <rPh sb="348" eb="350">
      <t>ホウシキ</t>
    </rPh>
    <rPh sb="354" eb="356">
      <t>アンテイ</t>
    </rPh>
    <rPh sb="358" eb="360">
      <t>シュウエキ</t>
    </rPh>
    <rPh sb="361" eb="363">
      <t>カクホ</t>
    </rPh>
    <rPh sb="367" eb="369">
      <t>ハンダン</t>
    </rPh>
    <rPh sb="376" eb="378">
      <t>ガイライ</t>
    </rPh>
    <rPh sb="378" eb="380">
      <t>カンジャ</t>
    </rPh>
    <rPh sb="380" eb="382">
      <t>ヒトリ</t>
    </rPh>
    <rPh sb="383" eb="384">
      <t>ニチ</t>
    </rPh>
    <rPh sb="384" eb="385">
      <t>ア</t>
    </rPh>
    <rPh sb="387" eb="389">
      <t>シュウエキ</t>
    </rPh>
    <rPh sb="390" eb="392">
      <t>ゼンコク</t>
    </rPh>
    <rPh sb="392" eb="394">
      <t>ヘイキン</t>
    </rPh>
    <rPh sb="395" eb="397">
      <t>ルイジ</t>
    </rPh>
    <rPh sb="397" eb="399">
      <t>ビョウイン</t>
    </rPh>
    <rPh sb="400" eb="402">
      <t>ヘイキン</t>
    </rPh>
    <rPh sb="402" eb="403">
      <t>チ</t>
    </rPh>
    <rPh sb="404" eb="406">
      <t>シタマワ</t>
    </rPh>
    <rPh sb="412" eb="414">
      <t>マイトシ</t>
    </rPh>
    <rPh sb="414" eb="416">
      <t>イッテイ</t>
    </rPh>
    <rPh sb="417" eb="419">
      <t>シュウニュウ</t>
    </rPh>
    <rPh sb="420" eb="422">
      <t>カクホ</t>
    </rPh>
    <rPh sb="428" eb="431">
      <t>テイキテキ</t>
    </rPh>
    <rPh sb="432" eb="434">
      <t>ケンサ</t>
    </rPh>
    <rPh sb="435" eb="437">
      <t>ジッシ</t>
    </rPh>
    <rPh sb="439" eb="442">
      <t>シュウニュウゾウ</t>
    </rPh>
    <rPh sb="447" eb="449">
      <t>カイゼン</t>
    </rPh>
    <rPh sb="450" eb="451">
      <t>ハカ</t>
    </rPh>
    <rPh sb="457" eb="459">
      <t>ショクイン</t>
    </rPh>
    <rPh sb="459" eb="461">
      <t>キュウヨ</t>
    </rPh>
    <rPh sb="461" eb="462">
      <t>ヒ</t>
    </rPh>
    <rPh sb="462" eb="463">
      <t>タイ</t>
    </rPh>
    <rPh sb="463" eb="465">
      <t>イギョウ</t>
    </rPh>
    <rPh sb="465" eb="467">
      <t>シュウエキ</t>
    </rPh>
    <rPh sb="467" eb="469">
      <t>ヒリツ</t>
    </rPh>
    <rPh sb="470" eb="472">
      <t>ルイジ</t>
    </rPh>
    <rPh sb="472" eb="474">
      <t>ビョウイン</t>
    </rPh>
    <rPh sb="475" eb="478">
      <t>ヘイキンチ</t>
    </rPh>
    <rPh sb="480" eb="481">
      <t>タカ</t>
    </rPh>
    <rPh sb="482" eb="484">
      <t>スウチ</t>
    </rPh>
    <rPh sb="491" eb="493">
      <t>キンゾク</t>
    </rPh>
    <rPh sb="493" eb="495">
      <t>ネンスウ</t>
    </rPh>
    <rPh sb="496" eb="497">
      <t>ナガ</t>
    </rPh>
    <rPh sb="498" eb="500">
      <t>ショクイン</t>
    </rPh>
    <rPh sb="501" eb="502">
      <t>オオ</t>
    </rPh>
    <rPh sb="503" eb="505">
      <t>テイキ</t>
    </rPh>
    <rPh sb="505" eb="507">
      <t>ショウキュウ</t>
    </rPh>
    <rPh sb="510" eb="512">
      <t>ジョウショウ</t>
    </rPh>
    <rPh sb="516" eb="517">
      <t>カンガ</t>
    </rPh>
    <rPh sb="522" eb="524">
      <t>セダイ</t>
    </rPh>
    <rPh sb="524" eb="526">
      <t>コウタイ</t>
    </rPh>
    <rPh sb="527" eb="528">
      <t>ハカ</t>
    </rPh>
    <rPh sb="531" eb="533">
      <t>ケントウ</t>
    </rPh>
    <rPh sb="534" eb="535">
      <t>オコナ</t>
    </rPh>
    <rPh sb="536" eb="538">
      <t>ヒツヨウ</t>
    </rPh>
    <rPh sb="544" eb="547">
      <t>ザイリョウヒ</t>
    </rPh>
    <rPh sb="547" eb="548">
      <t>タイ</t>
    </rPh>
    <rPh sb="548" eb="550">
      <t>イギョウ</t>
    </rPh>
    <rPh sb="550" eb="552">
      <t>シュウエキ</t>
    </rPh>
    <rPh sb="552" eb="554">
      <t>ヒリツ</t>
    </rPh>
    <rPh sb="569" eb="571">
      <t>シタマワ</t>
    </rPh>
    <rPh sb="576" eb="579">
      <t>ケンゼンセイ</t>
    </rPh>
    <rPh sb="580" eb="583">
      <t>コウリツセイ</t>
    </rPh>
    <rPh sb="584" eb="586">
      <t>イジ</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</si>
</sst>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83.8</c:v>
                </c:pt>
                <c:pt idx="1">
                  <c:v>80.900000000000006</c:v>
                </c:pt>
                <c:pt idx="2">
                  <c:v>86.4</c:v>
                </c:pt>
                <c:pt idx="3">
                  <c:v>90</c:v>
                </c:pt>
                <c:pt idx="4">
                  <c:v>88.4</c:v>
                </c:pt>
              </c:numCache>
            </c:numRef>
          </c:val>
          <c:extLst>
            <c:ext xmlns:c16="http://schemas.microsoft.com/office/drawing/2014/chart" uri="{C3380CC4-5D6E-409C-BE32-E72D297353CC}">
              <c16:uniqueId val="{00000000-0CB4-4574-BFB4-8129EB421701}"/>
            </c:ext>
          </c:extLst>
        </c:ser>
        <c:dLbls>
          <c:showLegendKey val="0"/>
          <c:showVal val="0"/>
          <c:showCatName val="0"/>
          <c:showSerName val="0"/>
          <c:showPercent val="0"/>
          <c:showBubbleSize val="0"/>
        </c:dLbls>
        <c:gapWidth val="150"/>
        <c:axId val="254865456"/>
        <c:axId val="185890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0CB4-4574-BFB4-8129EB421701}"/>
            </c:ext>
          </c:extLst>
        </c:ser>
        <c:dLbls>
          <c:showLegendKey val="0"/>
          <c:showVal val="0"/>
          <c:showCatName val="0"/>
          <c:showSerName val="0"/>
          <c:showPercent val="0"/>
          <c:showBubbleSize val="0"/>
        </c:dLbls>
        <c:marker val="1"/>
        <c:smooth val="0"/>
        <c:axId val="254865456"/>
        <c:axId val="185890320"/>
      </c:lineChart>
      <c:catAx>
        <c:axId val="254865456"/>
        <c:scaling>
          <c:orientation val="minMax"/>
        </c:scaling>
        <c:delete val="1"/>
        <c:axPos val="b"/>
        <c:numFmt formatCode="General" sourceLinked="1"/>
        <c:majorTickMark val="none"/>
        <c:minorTickMark val="none"/>
        <c:tickLblPos val="none"/>
        <c:crossAx val="185890320"/>
        <c:crosses val="autoZero"/>
        <c:auto val="1"/>
        <c:lblAlgn val="ctr"/>
        <c:lblOffset val="100"/>
        <c:noMultiLvlLbl val="1"/>
      </c:catAx>
      <c:valAx>
        <c:axId val="185890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486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5549</c:v>
                </c:pt>
                <c:pt idx="1">
                  <c:v>6291</c:v>
                </c:pt>
                <c:pt idx="2">
                  <c:v>6314</c:v>
                </c:pt>
                <c:pt idx="3">
                  <c:v>6663</c:v>
                </c:pt>
                <c:pt idx="4">
                  <c:v>6367</c:v>
                </c:pt>
              </c:numCache>
            </c:numRef>
          </c:val>
          <c:extLst>
            <c:ext xmlns:c16="http://schemas.microsoft.com/office/drawing/2014/chart" uri="{C3380CC4-5D6E-409C-BE32-E72D297353CC}">
              <c16:uniqueId val="{00000000-11D3-4CCB-9AC6-27A9CF0B8D2E}"/>
            </c:ext>
          </c:extLst>
        </c:ser>
        <c:dLbls>
          <c:showLegendKey val="0"/>
          <c:showVal val="0"/>
          <c:showCatName val="0"/>
          <c:showSerName val="0"/>
          <c:showPercent val="0"/>
          <c:showBubbleSize val="0"/>
        </c:dLbls>
        <c:gapWidth val="150"/>
        <c:axId val="256134144"/>
        <c:axId val="256134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11D3-4CCB-9AC6-27A9CF0B8D2E}"/>
            </c:ext>
          </c:extLst>
        </c:ser>
        <c:dLbls>
          <c:showLegendKey val="0"/>
          <c:showVal val="0"/>
          <c:showCatName val="0"/>
          <c:showSerName val="0"/>
          <c:showPercent val="0"/>
          <c:showBubbleSize val="0"/>
        </c:dLbls>
        <c:marker val="1"/>
        <c:smooth val="0"/>
        <c:axId val="256134144"/>
        <c:axId val="256134536"/>
      </c:lineChart>
      <c:catAx>
        <c:axId val="256134144"/>
        <c:scaling>
          <c:orientation val="minMax"/>
        </c:scaling>
        <c:delete val="1"/>
        <c:axPos val="b"/>
        <c:numFmt formatCode="General" sourceLinked="1"/>
        <c:majorTickMark val="none"/>
        <c:minorTickMark val="none"/>
        <c:tickLblPos val="none"/>
        <c:crossAx val="256134536"/>
        <c:crosses val="autoZero"/>
        <c:auto val="1"/>
        <c:lblAlgn val="ctr"/>
        <c:lblOffset val="100"/>
        <c:noMultiLvlLbl val="1"/>
      </c:catAx>
      <c:valAx>
        <c:axId val="256134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134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24338</c:v>
                </c:pt>
                <c:pt idx="1">
                  <c:v>23262</c:v>
                </c:pt>
                <c:pt idx="2">
                  <c:v>24216</c:v>
                </c:pt>
                <c:pt idx="3">
                  <c:v>25858</c:v>
                </c:pt>
                <c:pt idx="4">
                  <c:v>25598</c:v>
                </c:pt>
              </c:numCache>
            </c:numRef>
          </c:val>
          <c:extLst>
            <c:ext xmlns:c16="http://schemas.microsoft.com/office/drawing/2014/chart" uri="{C3380CC4-5D6E-409C-BE32-E72D297353CC}">
              <c16:uniqueId val="{00000000-AFD8-4980-8A69-72958CC38420}"/>
            </c:ext>
          </c:extLst>
        </c:ser>
        <c:dLbls>
          <c:showLegendKey val="0"/>
          <c:showVal val="0"/>
          <c:showCatName val="0"/>
          <c:showSerName val="0"/>
          <c:showPercent val="0"/>
          <c:showBubbleSize val="0"/>
        </c:dLbls>
        <c:gapWidth val="150"/>
        <c:axId val="256135320"/>
        <c:axId val="25613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AFD8-4980-8A69-72958CC38420}"/>
            </c:ext>
          </c:extLst>
        </c:ser>
        <c:dLbls>
          <c:showLegendKey val="0"/>
          <c:showVal val="0"/>
          <c:showCatName val="0"/>
          <c:showSerName val="0"/>
          <c:showPercent val="0"/>
          <c:showBubbleSize val="0"/>
        </c:dLbls>
        <c:marker val="1"/>
        <c:smooth val="0"/>
        <c:axId val="256135320"/>
        <c:axId val="256135712"/>
      </c:lineChart>
      <c:catAx>
        <c:axId val="256135320"/>
        <c:scaling>
          <c:orientation val="minMax"/>
        </c:scaling>
        <c:delete val="1"/>
        <c:axPos val="b"/>
        <c:numFmt formatCode="General" sourceLinked="1"/>
        <c:majorTickMark val="none"/>
        <c:minorTickMark val="none"/>
        <c:tickLblPos val="none"/>
        <c:crossAx val="256135712"/>
        <c:crosses val="autoZero"/>
        <c:auto val="1"/>
        <c:lblAlgn val="ctr"/>
        <c:lblOffset val="100"/>
        <c:noMultiLvlLbl val="1"/>
      </c:catAx>
      <c:valAx>
        <c:axId val="2561357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6135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95.6</c:v>
                </c:pt>
                <c:pt idx="1">
                  <c:v>115</c:v>
                </c:pt>
                <c:pt idx="2">
                  <c:v>112.3</c:v>
                </c:pt>
                <c:pt idx="3">
                  <c:v>101</c:v>
                </c:pt>
                <c:pt idx="4">
                  <c:v>109.7</c:v>
                </c:pt>
              </c:numCache>
            </c:numRef>
          </c:val>
          <c:extLst>
            <c:ext xmlns:c16="http://schemas.microsoft.com/office/drawing/2014/chart" uri="{C3380CC4-5D6E-409C-BE32-E72D297353CC}">
              <c16:uniqueId val="{00000000-080F-4421-82AA-E4FE6E2E57AD}"/>
            </c:ext>
          </c:extLst>
        </c:ser>
        <c:dLbls>
          <c:showLegendKey val="0"/>
          <c:showVal val="0"/>
          <c:showCatName val="0"/>
          <c:showSerName val="0"/>
          <c:showPercent val="0"/>
          <c:showBubbleSize val="0"/>
        </c:dLbls>
        <c:gapWidth val="150"/>
        <c:axId val="255267400"/>
        <c:axId val="255267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080F-4421-82AA-E4FE6E2E57AD}"/>
            </c:ext>
          </c:extLst>
        </c:ser>
        <c:dLbls>
          <c:showLegendKey val="0"/>
          <c:showVal val="0"/>
          <c:showCatName val="0"/>
          <c:showSerName val="0"/>
          <c:showPercent val="0"/>
          <c:showBubbleSize val="0"/>
        </c:dLbls>
        <c:marker val="1"/>
        <c:smooth val="0"/>
        <c:axId val="255267400"/>
        <c:axId val="255267784"/>
      </c:lineChart>
      <c:catAx>
        <c:axId val="255267400"/>
        <c:scaling>
          <c:orientation val="minMax"/>
        </c:scaling>
        <c:delete val="1"/>
        <c:axPos val="b"/>
        <c:numFmt formatCode="General" sourceLinked="1"/>
        <c:majorTickMark val="none"/>
        <c:minorTickMark val="none"/>
        <c:tickLblPos val="none"/>
        <c:crossAx val="255267784"/>
        <c:crosses val="autoZero"/>
        <c:auto val="1"/>
        <c:lblAlgn val="ctr"/>
        <c:lblOffset val="100"/>
        <c:noMultiLvlLbl val="1"/>
      </c:catAx>
      <c:valAx>
        <c:axId val="25526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267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87.2</c:v>
                </c:pt>
                <c:pt idx="1">
                  <c:v>83.7</c:v>
                </c:pt>
                <c:pt idx="2">
                  <c:v>87.1</c:v>
                </c:pt>
                <c:pt idx="3">
                  <c:v>95.4</c:v>
                </c:pt>
                <c:pt idx="4">
                  <c:v>88.7</c:v>
                </c:pt>
              </c:numCache>
            </c:numRef>
          </c:val>
          <c:extLst>
            <c:ext xmlns:c16="http://schemas.microsoft.com/office/drawing/2014/chart" uri="{C3380CC4-5D6E-409C-BE32-E72D297353CC}">
              <c16:uniqueId val="{00000000-A713-4CA5-BBFA-BF6CF095EEF8}"/>
            </c:ext>
          </c:extLst>
        </c:ser>
        <c:dLbls>
          <c:showLegendKey val="0"/>
          <c:showVal val="0"/>
          <c:showCatName val="0"/>
          <c:showSerName val="0"/>
          <c:showPercent val="0"/>
          <c:showBubbleSize val="0"/>
        </c:dLbls>
        <c:gapWidth val="150"/>
        <c:axId val="255299568"/>
        <c:axId val="25533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A713-4CA5-BBFA-BF6CF095EEF8}"/>
            </c:ext>
          </c:extLst>
        </c:ser>
        <c:dLbls>
          <c:showLegendKey val="0"/>
          <c:showVal val="0"/>
          <c:showCatName val="0"/>
          <c:showSerName val="0"/>
          <c:showPercent val="0"/>
          <c:showBubbleSize val="0"/>
        </c:dLbls>
        <c:marker val="1"/>
        <c:smooth val="0"/>
        <c:axId val="255299568"/>
        <c:axId val="255338008"/>
      </c:lineChart>
      <c:catAx>
        <c:axId val="255299568"/>
        <c:scaling>
          <c:orientation val="minMax"/>
        </c:scaling>
        <c:delete val="1"/>
        <c:axPos val="b"/>
        <c:numFmt formatCode="General" sourceLinked="1"/>
        <c:majorTickMark val="none"/>
        <c:minorTickMark val="none"/>
        <c:tickLblPos val="none"/>
        <c:crossAx val="255338008"/>
        <c:crosses val="autoZero"/>
        <c:auto val="1"/>
        <c:lblAlgn val="ctr"/>
        <c:lblOffset val="100"/>
        <c:noMultiLvlLbl val="1"/>
      </c:catAx>
      <c:valAx>
        <c:axId val="255338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29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91.3</c:v>
                </c:pt>
                <c:pt idx="1">
                  <c:v>92</c:v>
                </c:pt>
                <c:pt idx="2">
                  <c:v>94.7</c:v>
                </c:pt>
                <c:pt idx="3">
                  <c:v>101</c:v>
                </c:pt>
                <c:pt idx="4">
                  <c:v>95.5</c:v>
                </c:pt>
              </c:numCache>
            </c:numRef>
          </c:val>
          <c:extLst>
            <c:ext xmlns:c16="http://schemas.microsoft.com/office/drawing/2014/chart" uri="{C3380CC4-5D6E-409C-BE32-E72D297353CC}">
              <c16:uniqueId val="{00000000-A36D-4C24-8E4F-7F2EACE41439}"/>
            </c:ext>
          </c:extLst>
        </c:ser>
        <c:dLbls>
          <c:showLegendKey val="0"/>
          <c:showVal val="0"/>
          <c:showCatName val="0"/>
          <c:showSerName val="0"/>
          <c:showPercent val="0"/>
          <c:showBubbleSize val="0"/>
        </c:dLbls>
        <c:gapWidth val="150"/>
        <c:axId val="255438840"/>
        <c:axId val="255441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A36D-4C24-8E4F-7F2EACE41439}"/>
            </c:ext>
          </c:extLst>
        </c:ser>
        <c:dLbls>
          <c:showLegendKey val="0"/>
          <c:showVal val="0"/>
          <c:showCatName val="0"/>
          <c:showSerName val="0"/>
          <c:showPercent val="0"/>
          <c:showBubbleSize val="0"/>
        </c:dLbls>
        <c:marker val="1"/>
        <c:smooth val="0"/>
        <c:axId val="255438840"/>
        <c:axId val="255441272"/>
      </c:lineChart>
      <c:catAx>
        <c:axId val="255438840"/>
        <c:scaling>
          <c:orientation val="minMax"/>
        </c:scaling>
        <c:delete val="1"/>
        <c:axPos val="b"/>
        <c:numFmt formatCode="General" sourceLinked="1"/>
        <c:majorTickMark val="none"/>
        <c:minorTickMark val="none"/>
        <c:tickLblPos val="none"/>
        <c:crossAx val="255441272"/>
        <c:crosses val="autoZero"/>
        <c:auto val="1"/>
        <c:lblAlgn val="ctr"/>
        <c:lblOffset val="100"/>
        <c:noMultiLvlLbl val="1"/>
      </c:catAx>
      <c:valAx>
        <c:axId val="255441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255438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51.5</c:v>
                </c:pt>
                <c:pt idx="1">
                  <c:v>53.5</c:v>
                </c:pt>
                <c:pt idx="2">
                  <c:v>55.7</c:v>
                </c:pt>
                <c:pt idx="3">
                  <c:v>56.7</c:v>
                </c:pt>
                <c:pt idx="4">
                  <c:v>58.8</c:v>
                </c:pt>
              </c:numCache>
            </c:numRef>
          </c:val>
          <c:extLst>
            <c:ext xmlns:c16="http://schemas.microsoft.com/office/drawing/2014/chart" uri="{C3380CC4-5D6E-409C-BE32-E72D297353CC}">
              <c16:uniqueId val="{00000000-304D-491A-966A-D4631BFFEA0E}"/>
            </c:ext>
          </c:extLst>
        </c:ser>
        <c:dLbls>
          <c:showLegendKey val="0"/>
          <c:showVal val="0"/>
          <c:showCatName val="0"/>
          <c:showSerName val="0"/>
          <c:showPercent val="0"/>
          <c:showBubbleSize val="0"/>
        </c:dLbls>
        <c:gapWidth val="150"/>
        <c:axId val="255837568"/>
        <c:axId val="25584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304D-491A-966A-D4631BFFEA0E}"/>
            </c:ext>
          </c:extLst>
        </c:ser>
        <c:dLbls>
          <c:showLegendKey val="0"/>
          <c:showVal val="0"/>
          <c:showCatName val="0"/>
          <c:showSerName val="0"/>
          <c:showPercent val="0"/>
          <c:showBubbleSize val="0"/>
        </c:dLbls>
        <c:marker val="1"/>
        <c:smooth val="0"/>
        <c:axId val="255837568"/>
        <c:axId val="255846168"/>
      </c:lineChart>
      <c:catAx>
        <c:axId val="255837568"/>
        <c:scaling>
          <c:orientation val="minMax"/>
        </c:scaling>
        <c:delete val="1"/>
        <c:axPos val="b"/>
        <c:numFmt formatCode="General" sourceLinked="1"/>
        <c:majorTickMark val="none"/>
        <c:minorTickMark val="none"/>
        <c:tickLblPos val="none"/>
        <c:crossAx val="255846168"/>
        <c:crosses val="autoZero"/>
        <c:auto val="1"/>
        <c:lblAlgn val="ctr"/>
        <c:lblOffset val="100"/>
        <c:noMultiLvlLbl val="1"/>
      </c:catAx>
      <c:valAx>
        <c:axId val="255846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83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77.5</c:v>
                </c:pt>
                <c:pt idx="1">
                  <c:v>79.5</c:v>
                </c:pt>
                <c:pt idx="2">
                  <c:v>80.8</c:v>
                </c:pt>
                <c:pt idx="3">
                  <c:v>76</c:v>
                </c:pt>
                <c:pt idx="4">
                  <c:v>77</c:v>
                </c:pt>
              </c:numCache>
            </c:numRef>
          </c:val>
          <c:extLst>
            <c:ext xmlns:c16="http://schemas.microsoft.com/office/drawing/2014/chart" uri="{C3380CC4-5D6E-409C-BE32-E72D297353CC}">
              <c16:uniqueId val="{00000000-86B0-44EE-A867-300430A70625}"/>
            </c:ext>
          </c:extLst>
        </c:ser>
        <c:dLbls>
          <c:showLegendKey val="0"/>
          <c:showVal val="0"/>
          <c:showCatName val="0"/>
          <c:showSerName val="0"/>
          <c:showPercent val="0"/>
          <c:showBubbleSize val="0"/>
        </c:dLbls>
        <c:gapWidth val="150"/>
        <c:axId val="255846952"/>
        <c:axId val="25584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86B0-44EE-A867-300430A70625}"/>
            </c:ext>
          </c:extLst>
        </c:ser>
        <c:dLbls>
          <c:showLegendKey val="0"/>
          <c:showVal val="0"/>
          <c:showCatName val="0"/>
          <c:showSerName val="0"/>
          <c:showPercent val="0"/>
          <c:showBubbleSize val="0"/>
        </c:dLbls>
        <c:marker val="1"/>
        <c:smooth val="0"/>
        <c:axId val="255846952"/>
        <c:axId val="255847344"/>
      </c:lineChart>
      <c:catAx>
        <c:axId val="255846952"/>
        <c:scaling>
          <c:orientation val="minMax"/>
        </c:scaling>
        <c:delete val="1"/>
        <c:axPos val="b"/>
        <c:numFmt formatCode="General" sourceLinked="1"/>
        <c:majorTickMark val="none"/>
        <c:minorTickMark val="none"/>
        <c:tickLblPos val="none"/>
        <c:crossAx val="255847344"/>
        <c:crosses val="autoZero"/>
        <c:auto val="1"/>
        <c:lblAlgn val="ctr"/>
        <c:lblOffset val="100"/>
        <c:noMultiLvlLbl val="1"/>
      </c:catAx>
      <c:valAx>
        <c:axId val="255847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846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22235657</c:v>
                </c:pt>
                <c:pt idx="1">
                  <c:v>22302182</c:v>
                </c:pt>
                <c:pt idx="2">
                  <c:v>22488990</c:v>
                </c:pt>
                <c:pt idx="3">
                  <c:v>22655980</c:v>
                </c:pt>
                <c:pt idx="4">
                  <c:v>22776495</c:v>
                </c:pt>
              </c:numCache>
            </c:numRef>
          </c:val>
          <c:extLst>
            <c:ext xmlns:c16="http://schemas.microsoft.com/office/drawing/2014/chart" uri="{C3380CC4-5D6E-409C-BE32-E72D297353CC}">
              <c16:uniqueId val="{00000000-29A9-4AB3-A415-7F9853F6202F}"/>
            </c:ext>
          </c:extLst>
        </c:ser>
        <c:dLbls>
          <c:showLegendKey val="0"/>
          <c:showVal val="0"/>
          <c:showCatName val="0"/>
          <c:showSerName val="0"/>
          <c:showPercent val="0"/>
          <c:showBubbleSize val="0"/>
        </c:dLbls>
        <c:gapWidth val="150"/>
        <c:axId val="255848128"/>
        <c:axId val="255848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29A9-4AB3-A415-7F9853F6202F}"/>
            </c:ext>
          </c:extLst>
        </c:ser>
        <c:dLbls>
          <c:showLegendKey val="0"/>
          <c:showVal val="0"/>
          <c:showCatName val="0"/>
          <c:showSerName val="0"/>
          <c:showPercent val="0"/>
          <c:showBubbleSize val="0"/>
        </c:dLbls>
        <c:marker val="1"/>
        <c:smooth val="0"/>
        <c:axId val="255848128"/>
        <c:axId val="255848520"/>
      </c:lineChart>
      <c:catAx>
        <c:axId val="255848128"/>
        <c:scaling>
          <c:orientation val="minMax"/>
        </c:scaling>
        <c:delete val="1"/>
        <c:axPos val="b"/>
        <c:numFmt formatCode="General" sourceLinked="1"/>
        <c:majorTickMark val="none"/>
        <c:minorTickMark val="none"/>
        <c:tickLblPos val="none"/>
        <c:crossAx val="255848520"/>
        <c:crosses val="autoZero"/>
        <c:auto val="1"/>
        <c:lblAlgn val="ctr"/>
        <c:lblOffset val="100"/>
        <c:noMultiLvlLbl val="1"/>
      </c:catAx>
      <c:valAx>
        <c:axId val="2558485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5848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10.4</c:v>
                </c:pt>
                <c:pt idx="1">
                  <c:v>11.1</c:v>
                </c:pt>
                <c:pt idx="2">
                  <c:v>11</c:v>
                </c:pt>
                <c:pt idx="3">
                  <c:v>10.8</c:v>
                </c:pt>
                <c:pt idx="4">
                  <c:v>10</c:v>
                </c:pt>
              </c:numCache>
            </c:numRef>
          </c:val>
          <c:extLst>
            <c:ext xmlns:c16="http://schemas.microsoft.com/office/drawing/2014/chart" uri="{C3380CC4-5D6E-409C-BE32-E72D297353CC}">
              <c16:uniqueId val="{00000000-650A-46F8-ABE5-3F7588752052}"/>
            </c:ext>
          </c:extLst>
        </c:ser>
        <c:dLbls>
          <c:showLegendKey val="0"/>
          <c:showVal val="0"/>
          <c:showCatName val="0"/>
          <c:showSerName val="0"/>
          <c:showPercent val="0"/>
          <c:showBubbleSize val="0"/>
        </c:dLbls>
        <c:gapWidth val="150"/>
        <c:axId val="255849304"/>
        <c:axId val="25584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650A-46F8-ABE5-3F7588752052}"/>
            </c:ext>
          </c:extLst>
        </c:ser>
        <c:dLbls>
          <c:showLegendKey val="0"/>
          <c:showVal val="0"/>
          <c:showCatName val="0"/>
          <c:showSerName val="0"/>
          <c:showPercent val="0"/>
          <c:showBubbleSize val="0"/>
        </c:dLbls>
        <c:marker val="1"/>
        <c:smooth val="0"/>
        <c:axId val="255849304"/>
        <c:axId val="255849696"/>
      </c:lineChart>
      <c:catAx>
        <c:axId val="255849304"/>
        <c:scaling>
          <c:orientation val="minMax"/>
        </c:scaling>
        <c:delete val="1"/>
        <c:axPos val="b"/>
        <c:numFmt formatCode="General" sourceLinked="1"/>
        <c:majorTickMark val="none"/>
        <c:minorTickMark val="none"/>
        <c:tickLblPos val="none"/>
        <c:crossAx val="255849696"/>
        <c:crosses val="autoZero"/>
        <c:auto val="1"/>
        <c:lblAlgn val="ctr"/>
        <c:lblOffset val="100"/>
        <c:noMultiLvlLbl val="1"/>
      </c:catAx>
      <c:valAx>
        <c:axId val="255849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5849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79.8</c:v>
                </c:pt>
                <c:pt idx="1">
                  <c:v>83.2</c:v>
                </c:pt>
                <c:pt idx="2">
                  <c:v>80.2</c:v>
                </c:pt>
                <c:pt idx="3">
                  <c:v>72</c:v>
                </c:pt>
                <c:pt idx="4">
                  <c:v>80.3</c:v>
                </c:pt>
              </c:numCache>
            </c:numRef>
          </c:val>
          <c:extLst>
            <c:ext xmlns:c16="http://schemas.microsoft.com/office/drawing/2014/chart" uri="{C3380CC4-5D6E-409C-BE32-E72D297353CC}">
              <c16:uniqueId val="{00000000-A3EF-4D7D-8EA3-D28AD9B4B7DE}"/>
            </c:ext>
          </c:extLst>
        </c:ser>
        <c:dLbls>
          <c:showLegendKey val="0"/>
          <c:showVal val="0"/>
          <c:showCatName val="0"/>
          <c:showSerName val="0"/>
          <c:showPercent val="0"/>
          <c:showBubbleSize val="0"/>
        </c:dLbls>
        <c:gapWidth val="150"/>
        <c:axId val="256132968"/>
        <c:axId val="256133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A3EF-4D7D-8EA3-D28AD9B4B7DE}"/>
            </c:ext>
          </c:extLst>
        </c:ser>
        <c:dLbls>
          <c:showLegendKey val="0"/>
          <c:showVal val="0"/>
          <c:showCatName val="0"/>
          <c:showSerName val="0"/>
          <c:showPercent val="0"/>
          <c:showBubbleSize val="0"/>
        </c:dLbls>
        <c:marker val="1"/>
        <c:smooth val="0"/>
        <c:axId val="256132968"/>
        <c:axId val="256133360"/>
      </c:lineChart>
      <c:catAx>
        <c:axId val="256132968"/>
        <c:scaling>
          <c:orientation val="minMax"/>
        </c:scaling>
        <c:delete val="1"/>
        <c:axPos val="b"/>
        <c:numFmt formatCode="General" sourceLinked="1"/>
        <c:majorTickMark val="none"/>
        <c:minorTickMark val="none"/>
        <c:tickLblPos val="none"/>
        <c:crossAx val="256133360"/>
        <c:crosses val="autoZero"/>
        <c:auto val="1"/>
        <c:lblAlgn val="ctr"/>
        <c:lblOffset val="100"/>
        <c:noMultiLvlLbl val="1"/>
      </c:catAx>
      <c:valAx>
        <c:axId val="256133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6132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群馬県藤岡市　藤岡市国民健康保険鬼石病院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7" t="s">
        <v>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148"/>
      <c r="AS7" s="148"/>
      <c r="AT7" s="149"/>
      <c r="AU7" s="147" t="s">
        <v>2</v>
      </c>
      <c r="AV7" s="148"/>
      <c r="AW7" s="148"/>
      <c r="AX7" s="148"/>
      <c r="AY7" s="148"/>
      <c r="AZ7" s="148"/>
      <c r="BA7" s="148"/>
      <c r="BB7" s="148"/>
      <c r="BC7" s="148"/>
      <c r="BD7" s="148"/>
      <c r="BE7" s="148"/>
      <c r="BF7" s="148"/>
      <c r="BG7" s="148"/>
      <c r="BH7" s="148"/>
      <c r="BI7" s="148"/>
      <c r="BJ7" s="148"/>
      <c r="BK7" s="148"/>
      <c r="BL7" s="148"/>
      <c r="BM7" s="148"/>
      <c r="BN7" s="148"/>
      <c r="BO7" s="148"/>
      <c r="BP7" s="148"/>
      <c r="BQ7" s="148"/>
      <c r="BR7" s="148"/>
      <c r="BS7" s="148"/>
      <c r="BT7" s="148"/>
      <c r="BU7" s="148"/>
      <c r="BV7" s="148"/>
      <c r="BW7" s="148"/>
      <c r="BX7" s="148"/>
      <c r="BY7" s="148"/>
      <c r="BZ7" s="148"/>
      <c r="CA7" s="148"/>
      <c r="CB7" s="148"/>
      <c r="CC7" s="148"/>
      <c r="CD7" s="148"/>
      <c r="CE7" s="148"/>
      <c r="CF7" s="148"/>
      <c r="CG7" s="148"/>
      <c r="CH7" s="148"/>
      <c r="CI7" s="148"/>
      <c r="CJ7" s="148"/>
      <c r="CK7" s="148"/>
      <c r="CL7" s="148"/>
      <c r="CM7" s="149"/>
      <c r="CN7" s="147" t="s">
        <v>3</v>
      </c>
      <c r="CO7" s="148"/>
      <c r="CP7" s="148"/>
      <c r="CQ7" s="148"/>
      <c r="CR7" s="148"/>
      <c r="CS7" s="148"/>
      <c r="CT7" s="148"/>
      <c r="CU7" s="148"/>
      <c r="CV7" s="148"/>
      <c r="CW7" s="148"/>
      <c r="CX7" s="148"/>
      <c r="CY7" s="148"/>
      <c r="CZ7" s="148"/>
      <c r="DA7" s="148"/>
      <c r="DB7" s="148"/>
      <c r="DC7" s="148"/>
      <c r="DD7" s="148"/>
      <c r="DE7" s="148"/>
      <c r="DF7" s="148"/>
      <c r="DG7" s="148"/>
      <c r="DH7" s="148"/>
      <c r="DI7" s="148"/>
      <c r="DJ7" s="148"/>
      <c r="DK7" s="148"/>
      <c r="DL7" s="148"/>
      <c r="DM7" s="148"/>
      <c r="DN7" s="148"/>
      <c r="DO7" s="148"/>
      <c r="DP7" s="148"/>
      <c r="DQ7" s="148"/>
      <c r="DR7" s="148"/>
      <c r="DS7" s="148"/>
      <c r="DT7" s="148"/>
      <c r="DU7" s="148"/>
      <c r="DV7" s="148"/>
      <c r="DW7" s="148"/>
      <c r="DX7" s="148"/>
      <c r="DY7" s="148"/>
      <c r="DZ7" s="148"/>
      <c r="EA7" s="148"/>
      <c r="EB7" s="148"/>
      <c r="EC7" s="148"/>
      <c r="ED7" s="148"/>
      <c r="EE7" s="148"/>
      <c r="EF7" s="149"/>
      <c r="EG7" s="147" t="s">
        <v>4</v>
      </c>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8"/>
      <c r="FK7" s="148"/>
      <c r="FL7" s="148"/>
      <c r="FM7" s="148"/>
      <c r="FN7" s="148"/>
      <c r="FO7" s="148"/>
      <c r="FP7" s="148"/>
      <c r="FQ7" s="148"/>
      <c r="FR7" s="148"/>
      <c r="FS7" s="148"/>
      <c r="FT7" s="148"/>
      <c r="FU7" s="148"/>
      <c r="FV7" s="148"/>
      <c r="FW7" s="148"/>
      <c r="FX7" s="148"/>
      <c r="FY7" s="149"/>
      <c r="FZ7" s="147" t="s">
        <v>5</v>
      </c>
      <c r="GA7" s="148"/>
      <c r="GB7" s="148"/>
      <c r="GC7" s="148"/>
      <c r="GD7" s="148"/>
      <c r="GE7" s="148"/>
      <c r="GF7" s="148"/>
      <c r="GG7" s="148"/>
      <c r="GH7" s="148"/>
      <c r="GI7" s="148"/>
      <c r="GJ7" s="148"/>
      <c r="GK7" s="148"/>
      <c r="GL7" s="148"/>
      <c r="GM7" s="148"/>
      <c r="GN7" s="148"/>
      <c r="GO7" s="148"/>
      <c r="GP7" s="148"/>
      <c r="GQ7" s="148"/>
      <c r="GR7" s="148"/>
      <c r="GS7" s="148"/>
      <c r="GT7" s="148"/>
      <c r="GU7" s="148"/>
      <c r="GV7" s="148"/>
      <c r="GW7" s="148"/>
      <c r="GX7" s="148"/>
      <c r="GY7" s="148"/>
      <c r="GZ7" s="148"/>
      <c r="HA7" s="148"/>
      <c r="HB7" s="148"/>
      <c r="HC7" s="148"/>
      <c r="HD7" s="148"/>
      <c r="HE7" s="148"/>
      <c r="HF7" s="148"/>
      <c r="HG7" s="148"/>
      <c r="HH7" s="148"/>
      <c r="HI7" s="148"/>
      <c r="HJ7" s="148"/>
      <c r="HK7" s="148"/>
      <c r="HL7" s="148"/>
      <c r="HM7" s="148"/>
      <c r="HN7" s="148"/>
      <c r="HO7" s="148"/>
      <c r="HP7" s="148"/>
      <c r="HQ7" s="148"/>
      <c r="HR7" s="149"/>
      <c r="ID7" s="147" t="s">
        <v>6</v>
      </c>
      <c r="IE7" s="148"/>
      <c r="IF7" s="148"/>
      <c r="IG7" s="148"/>
      <c r="IH7" s="148"/>
      <c r="II7" s="148"/>
      <c r="IJ7" s="148"/>
      <c r="IK7" s="148"/>
      <c r="IL7" s="148"/>
      <c r="IM7" s="148"/>
      <c r="IN7" s="148"/>
      <c r="IO7" s="148"/>
      <c r="IP7" s="148"/>
      <c r="IQ7" s="148"/>
      <c r="IR7" s="148"/>
      <c r="IS7" s="148"/>
      <c r="IT7" s="148"/>
      <c r="IU7" s="148"/>
      <c r="IV7" s="148"/>
      <c r="IW7" s="148"/>
      <c r="IX7" s="148"/>
      <c r="IY7" s="148"/>
      <c r="IZ7" s="148"/>
      <c r="JA7" s="148"/>
      <c r="JB7" s="148"/>
      <c r="JC7" s="148"/>
      <c r="JD7" s="148"/>
      <c r="JE7" s="148"/>
      <c r="JF7" s="148"/>
      <c r="JG7" s="148"/>
      <c r="JH7" s="148"/>
      <c r="JI7" s="148"/>
      <c r="JJ7" s="148"/>
      <c r="JK7" s="148"/>
      <c r="JL7" s="148"/>
      <c r="JM7" s="148"/>
      <c r="JN7" s="148"/>
      <c r="JO7" s="148"/>
      <c r="JP7" s="148"/>
      <c r="JQ7" s="148"/>
      <c r="JR7" s="148"/>
      <c r="JS7" s="148"/>
      <c r="JT7" s="148"/>
      <c r="JU7" s="148"/>
      <c r="JV7" s="149"/>
      <c r="JW7" s="147" t="s">
        <v>7</v>
      </c>
      <c r="JX7" s="148"/>
      <c r="JY7" s="148"/>
      <c r="JZ7" s="148"/>
      <c r="KA7" s="148"/>
      <c r="KB7" s="148"/>
      <c r="KC7" s="148"/>
      <c r="KD7" s="148"/>
      <c r="KE7" s="148"/>
      <c r="KF7" s="148"/>
      <c r="KG7" s="148"/>
      <c r="KH7" s="148"/>
      <c r="KI7" s="148"/>
      <c r="KJ7" s="148"/>
      <c r="KK7" s="148"/>
      <c r="KL7" s="148"/>
      <c r="KM7" s="148"/>
      <c r="KN7" s="148"/>
      <c r="KO7" s="148"/>
      <c r="KP7" s="148"/>
      <c r="KQ7" s="148"/>
      <c r="KR7" s="148"/>
      <c r="KS7" s="148"/>
      <c r="KT7" s="148"/>
      <c r="KU7" s="148"/>
      <c r="KV7" s="148"/>
      <c r="KW7" s="148"/>
      <c r="KX7" s="148"/>
      <c r="KY7" s="148"/>
      <c r="KZ7" s="148"/>
      <c r="LA7" s="148"/>
      <c r="LB7" s="148"/>
      <c r="LC7" s="148"/>
      <c r="LD7" s="148"/>
      <c r="LE7" s="148"/>
      <c r="LF7" s="148"/>
      <c r="LG7" s="148"/>
      <c r="LH7" s="148"/>
      <c r="LI7" s="148"/>
      <c r="LJ7" s="148"/>
      <c r="LK7" s="148"/>
      <c r="LL7" s="148"/>
      <c r="LM7" s="148"/>
      <c r="LN7" s="148"/>
      <c r="LO7" s="149"/>
      <c r="LP7" s="147" t="s">
        <v>8</v>
      </c>
      <c r="LQ7" s="148"/>
      <c r="LR7" s="148"/>
      <c r="LS7" s="148"/>
      <c r="LT7" s="148"/>
      <c r="LU7" s="148"/>
      <c r="LV7" s="148"/>
      <c r="LW7" s="148"/>
      <c r="LX7" s="148"/>
      <c r="LY7" s="148"/>
      <c r="LZ7" s="148"/>
      <c r="MA7" s="148"/>
      <c r="MB7" s="148"/>
      <c r="MC7" s="148"/>
      <c r="MD7" s="148"/>
      <c r="ME7" s="148"/>
      <c r="MF7" s="148"/>
      <c r="MG7" s="148"/>
      <c r="MH7" s="148"/>
      <c r="MI7" s="148"/>
      <c r="MJ7" s="148"/>
      <c r="MK7" s="148"/>
      <c r="ML7" s="148"/>
      <c r="MM7" s="148"/>
      <c r="MN7" s="148"/>
      <c r="MO7" s="148"/>
      <c r="MP7" s="148"/>
      <c r="MQ7" s="148"/>
      <c r="MR7" s="148"/>
      <c r="MS7" s="148"/>
      <c r="MT7" s="148"/>
      <c r="MU7" s="148"/>
      <c r="MV7" s="148"/>
      <c r="MW7" s="148"/>
      <c r="MX7" s="148"/>
      <c r="MY7" s="148"/>
      <c r="MZ7" s="148"/>
      <c r="NA7" s="148"/>
      <c r="NB7" s="148"/>
      <c r="NC7" s="148"/>
      <c r="ND7" s="148"/>
      <c r="NE7" s="148"/>
      <c r="NF7" s="148"/>
      <c r="NG7" s="148"/>
      <c r="NH7" s="149"/>
      <c r="NI7" s="3"/>
      <c r="NJ7" s="6" t="s">
        <v>9</v>
      </c>
      <c r="NK7" s="7"/>
      <c r="NL7" s="7"/>
      <c r="NM7" s="7"/>
      <c r="NN7" s="7"/>
      <c r="NO7" s="7"/>
      <c r="NP7" s="7"/>
      <c r="NQ7" s="7"/>
      <c r="NR7" s="7"/>
      <c r="NS7" s="7"/>
      <c r="NT7" s="7"/>
      <c r="NU7" s="7"/>
      <c r="NV7" s="7"/>
      <c r="NW7" s="8"/>
      <c r="NX7" s="3"/>
    </row>
    <row r="8" spans="1:388" ht="18.75" customHeight="1" x14ac:dyDescent="0.2">
      <c r="A8" s="2"/>
      <c r="B8" s="142" t="str">
        <f>データ!K6</f>
        <v>当然財務</v>
      </c>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3"/>
      <c r="AC8" s="143"/>
      <c r="AD8" s="143"/>
      <c r="AE8" s="143"/>
      <c r="AF8" s="143"/>
      <c r="AG8" s="143"/>
      <c r="AH8" s="143"/>
      <c r="AI8" s="143"/>
      <c r="AJ8" s="143"/>
      <c r="AK8" s="143"/>
      <c r="AL8" s="143"/>
      <c r="AM8" s="143"/>
      <c r="AN8" s="143"/>
      <c r="AO8" s="143"/>
      <c r="AP8" s="143"/>
      <c r="AQ8" s="143"/>
      <c r="AR8" s="143"/>
      <c r="AS8" s="143"/>
      <c r="AT8" s="144"/>
      <c r="AU8" s="142" t="str">
        <f>データ!L6</f>
        <v>病院事業</v>
      </c>
      <c r="AV8" s="143"/>
      <c r="AW8" s="143"/>
      <c r="AX8" s="143"/>
      <c r="AY8" s="143"/>
      <c r="AZ8" s="143"/>
      <c r="BA8" s="143"/>
      <c r="BB8" s="143"/>
      <c r="BC8" s="143"/>
      <c r="BD8" s="143"/>
      <c r="BE8" s="143"/>
      <c r="BF8" s="143"/>
      <c r="BG8" s="143"/>
      <c r="BH8" s="143"/>
      <c r="BI8" s="143"/>
      <c r="BJ8" s="143"/>
      <c r="BK8" s="143"/>
      <c r="BL8" s="143"/>
      <c r="BM8" s="143"/>
      <c r="BN8" s="143"/>
      <c r="BO8" s="143"/>
      <c r="BP8" s="143"/>
      <c r="BQ8" s="143"/>
      <c r="BR8" s="143"/>
      <c r="BS8" s="143"/>
      <c r="BT8" s="143"/>
      <c r="BU8" s="143"/>
      <c r="BV8" s="143"/>
      <c r="BW8" s="143"/>
      <c r="BX8" s="143"/>
      <c r="BY8" s="143"/>
      <c r="BZ8" s="143"/>
      <c r="CA8" s="143"/>
      <c r="CB8" s="143"/>
      <c r="CC8" s="143"/>
      <c r="CD8" s="143"/>
      <c r="CE8" s="143"/>
      <c r="CF8" s="143"/>
      <c r="CG8" s="143"/>
      <c r="CH8" s="143"/>
      <c r="CI8" s="143"/>
      <c r="CJ8" s="143"/>
      <c r="CK8" s="143"/>
      <c r="CL8" s="143"/>
      <c r="CM8" s="144"/>
      <c r="CN8" s="142" t="str">
        <f>データ!M6</f>
        <v>一般病院</v>
      </c>
      <c r="CO8" s="143"/>
      <c r="CP8" s="143"/>
      <c r="CQ8" s="143"/>
      <c r="CR8" s="143"/>
      <c r="CS8" s="143"/>
      <c r="CT8" s="143"/>
      <c r="CU8" s="143"/>
      <c r="CV8" s="143"/>
      <c r="CW8" s="143"/>
      <c r="CX8" s="143"/>
      <c r="CY8" s="143"/>
      <c r="CZ8" s="143"/>
      <c r="DA8" s="143"/>
      <c r="DB8" s="143"/>
      <c r="DC8" s="143"/>
      <c r="DD8" s="143"/>
      <c r="DE8" s="143"/>
      <c r="DF8" s="143"/>
      <c r="DG8" s="143"/>
      <c r="DH8" s="143"/>
      <c r="DI8" s="143"/>
      <c r="DJ8" s="143"/>
      <c r="DK8" s="143"/>
      <c r="DL8" s="143"/>
      <c r="DM8" s="143"/>
      <c r="DN8" s="143"/>
      <c r="DO8" s="143"/>
      <c r="DP8" s="143"/>
      <c r="DQ8" s="143"/>
      <c r="DR8" s="143"/>
      <c r="DS8" s="143"/>
      <c r="DT8" s="143"/>
      <c r="DU8" s="143"/>
      <c r="DV8" s="143"/>
      <c r="DW8" s="143"/>
      <c r="DX8" s="143"/>
      <c r="DY8" s="143"/>
      <c r="DZ8" s="143"/>
      <c r="EA8" s="143"/>
      <c r="EB8" s="143"/>
      <c r="EC8" s="143"/>
      <c r="ED8" s="143"/>
      <c r="EE8" s="143"/>
      <c r="EF8" s="144"/>
      <c r="EG8" s="142" t="str">
        <f>データ!N6</f>
        <v>50床以上～100床未満</v>
      </c>
      <c r="EH8" s="143"/>
      <c r="EI8" s="143"/>
      <c r="EJ8" s="143"/>
      <c r="EK8" s="143"/>
      <c r="EL8" s="143"/>
      <c r="EM8" s="143"/>
      <c r="EN8" s="143"/>
      <c r="EO8" s="143"/>
      <c r="EP8" s="143"/>
      <c r="EQ8" s="143"/>
      <c r="ER8" s="143"/>
      <c r="ES8" s="143"/>
      <c r="ET8" s="143"/>
      <c r="EU8" s="143"/>
      <c r="EV8" s="143"/>
      <c r="EW8" s="143"/>
      <c r="EX8" s="143"/>
      <c r="EY8" s="143"/>
      <c r="EZ8" s="143"/>
      <c r="FA8" s="143"/>
      <c r="FB8" s="143"/>
      <c r="FC8" s="143"/>
      <c r="FD8" s="143"/>
      <c r="FE8" s="143"/>
      <c r="FF8" s="143"/>
      <c r="FG8" s="143"/>
      <c r="FH8" s="143"/>
      <c r="FI8" s="143"/>
      <c r="FJ8" s="143"/>
      <c r="FK8" s="143"/>
      <c r="FL8" s="143"/>
      <c r="FM8" s="143"/>
      <c r="FN8" s="143"/>
      <c r="FO8" s="143"/>
      <c r="FP8" s="143"/>
      <c r="FQ8" s="143"/>
      <c r="FR8" s="143"/>
      <c r="FS8" s="143"/>
      <c r="FT8" s="143"/>
      <c r="FU8" s="143"/>
      <c r="FV8" s="143"/>
      <c r="FW8" s="143"/>
      <c r="FX8" s="143"/>
      <c r="FY8" s="144"/>
      <c r="FZ8" s="142" t="str">
        <f>データ!O7</f>
        <v>非設置</v>
      </c>
      <c r="GA8" s="143"/>
      <c r="GB8" s="143"/>
      <c r="GC8" s="143"/>
      <c r="GD8" s="143"/>
      <c r="GE8" s="143"/>
      <c r="GF8" s="143"/>
      <c r="GG8" s="143"/>
      <c r="GH8" s="143"/>
      <c r="GI8" s="143"/>
      <c r="GJ8" s="143"/>
      <c r="GK8" s="143"/>
      <c r="GL8" s="143"/>
      <c r="GM8" s="143"/>
      <c r="GN8" s="143"/>
      <c r="GO8" s="143"/>
      <c r="GP8" s="143"/>
      <c r="GQ8" s="143"/>
      <c r="GR8" s="143"/>
      <c r="GS8" s="143"/>
      <c r="GT8" s="143"/>
      <c r="GU8" s="143"/>
      <c r="GV8" s="143"/>
      <c r="GW8" s="143"/>
      <c r="GX8" s="143"/>
      <c r="GY8" s="143"/>
      <c r="GZ8" s="143"/>
      <c r="HA8" s="143"/>
      <c r="HB8" s="143"/>
      <c r="HC8" s="143"/>
      <c r="HD8" s="143"/>
      <c r="HE8" s="143"/>
      <c r="HF8" s="143"/>
      <c r="HG8" s="143"/>
      <c r="HH8" s="143"/>
      <c r="HI8" s="143"/>
      <c r="HJ8" s="143"/>
      <c r="HK8" s="143"/>
      <c r="HL8" s="143"/>
      <c r="HM8" s="143"/>
      <c r="HN8" s="143"/>
      <c r="HO8" s="143"/>
      <c r="HP8" s="143"/>
      <c r="HQ8" s="143"/>
      <c r="HR8" s="144"/>
      <c r="ID8" s="131">
        <f>データ!Y6</f>
        <v>52</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f>データ!Z6</f>
        <v>47</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3"/>
      <c r="NJ8" s="152" t="s">
        <v>10</v>
      </c>
      <c r="NK8" s="153"/>
      <c r="NL8" s="9" t="s">
        <v>11</v>
      </c>
      <c r="NM8" s="10"/>
      <c r="NN8" s="10"/>
      <c r="NO8" s="10"/>
      <c r="NP8" s="10"/>
      <c r="NQ8" s="10"/>
      <c r="NR8" s="10"/>
      <c r="NS8" s="10"/>
      <c r="NT8" s="10"/>
      <c r="NU8" s="10"/>
      <c r="NV8" s="10"/>
      <c r="NW8" s="11"/>
      <c r="NX8" s="3"/>
    </row>
    <row r="9" spans="1:388" ht="18.75" customHeight="1" x14ac:dyDescent="0.2">
      <c r="A9" s="2"/>
      <c r="B9" s="147" t="s">
        <v>12</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9"/>
      <c r="AU9" s="147" t="s">
        <v>13</v>
      </c>
      <c r="AV9" s="148"/>
      <c r="AW9" s="148"/>
      <c r="AX9" s="148"/>
      <c r="AY9" s="148"/>
      <c r="AZ9" s="148"/>
      <c r="BA9" s="148"/>
      <c r="BB9" s="148"/>
      <c r="BC9" s="148"/>
      <c r="BD9" s="148"/>
      <c r="BE9" s="148"/>
      <c r="BF9" s="148"/>
      <c r="BG9" s="148"/>
      <c r="BH9" s="148"/>
      <c r="BI9" s="148"/>
      <c r="BJ9" s="148"/>
      <c r="BK9" s="148"/>
      <c r="BL9" s="148"/>
      <c r="BM9" s="148"/>
      <c r="BN9" s="148"/>
      <c r="BO9" s="148"/>
      <c r="BP9" s="148"/>
      <c r="BQ9" s="148"/>
      <c r="BR9" s="148"/>
      <c r="BS9" s="148"/>
      <c r="BT9" s="148"/>
      <c r="BU9" s="148"/>
      <c r="BV9" s="148"/>
      <c r="BW9" s="148"/>
      <c r="BX9" s="148"/>
      <c r="BY9" s="148"/>
      <c r="BZ9" s="148"/>
      <c r="CA9" s="148"/>
      <c r="CB9" s="148"/>
      <c r="CC9" s="148"/>
      <c r="CD9" s="148"/>
      <c r="CE9" s="148"/>
      <c r="CF9" s="148"/>
      <c r="CG9" s="148"/>
      <c r="CH9" s="148"/>
      <c r="CI9" s="148"/>
      <c r="CJ9" s="148"/>
      <c r="CK9" s="148"/>
      <c r="CL9" s="148"/>
      <c r="CM9" s="149"/>
      <c r="CN9" s="147" t="s">
        <v>14</v>
      </c>
      <c r="CO9" s="148"/>
      <c r="CP9" s="148"/>
      <c r="CQ9" s="148"/>
      <c r="CR9" s="148"/>
      <c r="CS9" s="148"/>
      <c r="CT9" s="148"/>
      <c r="CU9" s="148"/>
      <c r="CV9" s="148"/>
      <c r="CW9" s="148"/>
      <c r="CX9" s="148"/>
      <c r="CY9" s="148"/>
      <c r="CZ9" s="148"/>
      <c r="DA9" s="148"/>
      <c r="DB9" s="148"/>
      <c r="DC9" s="148"/>
      <c r="DD9" s="148"/>
      <c r="DE9" s="148"/>
      <c r="DF9" s="148"/>
      <c r="DG9" s="148"/>
      <c r="DH9" s="148"/>
      <c r="DI9" s="148"/>
      <c r="DJ9" s="148"/>
      <c r="DK9" s="148"/>
      <c r="DL9" s="148"/>
      <c r="DM9" s="148"/>
      <c r="DN9" s="148"/>
      <c r="DO9" s="148"/>
      <c r="DP9" s="148"/>
      <c r="DQ9" s="148"/>
      <c r="DR9" s="148"/>
      <c r="DS9" s="148"/>
      <c r="DT9" s="148"/>
      <c r="DU9" s="148"/>
      <c r="DV9" s="148"/>
      <c r="DW9" s="148"/>
      <c r="DX9" s="148"/>
      <c r="DY9" s="148"/>
      <c r="DZ9" s="148"/>
      <c r="EA9" s="148"/>
      <c r="EB9" s="148"/>
      <c r="EC9" s="148"/>
      <c r="ED9" s="148"/>
      <c r="EE9" s="148"/>
      <c r="EF9" s="149"/>
      <c r="EG9" s="147" t="s">
        <v>15</v>
      </c>
      <c r="EH9" s="148"/>
      <c r="EI9" s="148"/>
      <c r="EJ9" s="148"/>
      <c r="EK9" s="148"/>
      <c r="EL9" s="148"/>
      <c r="EM9" s="148"/>
      <c r="EN9" s="148"/>
      <c r="EO9" s="148"/>
      <c r="EP9" s="148"/>
      <c r="EQ9" s="148"/>
      <c r="ER9" s="148"/>
      <c r="ES9" s="148"/>
      <c r="ET9" s="148"/>
      <c r="EU9" s="148"/>
      <c r="EV9" s="148"/>
      <c r="EW9" s="148"/>
      <c r="EX9" s="148"/>
      <c r="EY9" s="148"/>
      <c r="EZ9" s="148"/>
      <c r="FA9" s="148"/>
      <c r="FB9" s="148"/>
      <c r="FC9" s="148"/>
      <c r="FD9" s="148"/>
      <c r="FE9" s="148"/>
      <c r="FF9" s="148"/>
      <c r="FG9" s="148"/>
      <c r="FH9" s="148"/>
      <c r="FI9" s="148"/>
      <c r="FJ9" s="148"/>
      <c r="FK9" s="148"/>
      <c r="FL9" s="148"/>
      <c r="FM9" s="148"/>
      <c r="FN9" s="148"/>
      <c r="FO9" s="148"/>
      <c r="FP9" s="148"/>
      <c r="FQ9" s="148"/>
      <c r="FR9" s="148"/>
      <c r="FS9" s="148"/>
      <c r="FT9" s="148"/>
      <c r="FU9" s="148"/>
      <c r="FV9" s="148"/>
      <c r="FW9" s="148"/>
      <c r="FX9" s="148"/>
      <c r="FY9" s="149"/>
      <c r="FZ9" s="147" t="s">
        <v>16</v>
      </c>
      <c r="GA9" s="148"/>
      <c r="GB9" s="148"/>
      <c r="GC9" s="148"/>
      <c r="GD9" s="148"/>
      <c r="GE9" s="148"/>
      <c r="GF9" s="148"/>
      <c r="GG9" s="148"/>
      <c r="GH9" s="148"/>
      <c r="GI9" s="148"/>
      <c r="GJ9" s="148"/>
      <c r="GK9" s="148"/>
      <c r="GL9" s="148"/>
      <c r="GM9" s="148"/>
      <c r="GN9" s="148"/>
      <c r="GO9" s="148"/>
      <c r="GP9" s="148"/>
      <c r="GQ9" s="148"/>
      <c r="GR9" s="148"/>
      <c r="GS9" s="148"/>
      <c r="GT9" s="148"/>
      <c r="GU9" s="148"/>
      <c r="GV9" s="148"/>
      <c r="GW9" s="148"/>
      <c r="GX9" s="148"/>
      <c r="GY9" s="148"/>
      <c r="GZ9" s="148"/>
      <c r="HA9" s="148"/>
      <c r="HB9" s="148"/>
      <c r="HC9" s="148"/>
      <c r="HD9" s="148"/>
      <c r="HE9" s="148"/>
      <c r="HF9" s="148"/>
      <c r="HG9" s="148"/>
      <c r="HH9" s="148"/>
      <c r="HI9" s="148"/>
      <c r="HJ9" s="148"/>
      <c r="HK9" s="148"/>
      <c r="HL9" s="148"/>
      <c r="HM9" s="148"/>
      <c r="HN9" s="148"/>
      <c r="HO9" s="148"/>
      <c r="HP9" s="148"/>
      <c r="HQ9" s="148"/>
      <c r="HR9" s="149"/>
      <c r="ID9" s="147" t="s">
        <v>17</v>
      </c>
      <c r="IE9" s="148"/>
      <c r="IF9" s="148"/>
      <c r="IG9" s="148"/>
      <c r="IH9" s="148"/>
      <c r="II9" s="148"/>
      <c r="IJ9" s="148"/>
      <c r="IK9" s="148"/>
      <c r="IL9" s="148"/>
      <c r="IM9" s="148"/>
      <c r="IN9" s="148"/>
      <c r="IO9" s="148"/>
      <c r="IP9" s="148"/>
      <c r="IQ9" s="148"/>
      <c r="IR9" s="148"/>
      <c r="IS9" s="148"/>
      <c r="IT9" s="148"/>
      <c r="IU9" s="148"/>
      <c r="IV9" s="148"/>
      <c r="IW9" s="148"/>
      <c r="IX9" s="148"/>
      <c r="IY9" s="148"/>
      <c r="IZ9" s="148"/>
      <c r="JA9" s="148"/>
      <c r="JB9" s="148"/>
      <c r="JC9" s="148"/>
      <c r="JD9" s="148"/>
      <c r="JE9" s="148"/>
      <c r="JF9" s="148"/>
      <c r="JG9" s="148"/>
      <c r="JH9" s="148"/>
      <c r="JI9" s="148"/>
      <c r="JJ9" s="148"/>
      <c r="JK9" s="148"/>
      <c r="JL9" s="148"/>
      <c r="JM9" s="148"/>
      <c r="JN9" s="148"/>
      <c r="JO9" s="148"/>
      <c r="JP9" s="148"/>
      <c r="JQ9" s="148"/>
      <c r="JR9" s="148"/>
      <c r="JS9" s="148"/>
      <c r="JT9" s="148"/>
      <c r="JU9" s="148"/>
      <c r="JV9" s="149"/>
      <c r="JW9" s="147" t="s">
        <v>18</v>
      </c>
      <c r="JX9" s="148"/>
      <c r="JY9" s="148"/>
      <c r="JZ9" s="148"/>
      <c r="KA9" s="148"/>
      <c r="KB9" s="148"/>
      <c r="KC9" s="148"/>
      <c r="KD9" s="148"/>
      <c r="KE9" s="148"/>
      <c r="KF9" s="148"/>
      <c r="KG9" s="148"/>
      <c r="KH9" s="148"/>
      <c r="KI9" s="148"/>
      <c r="KJ9" s="148"/>
      <c r="KK9" s="148"/>
      <c r="KL9" s="148"/>
      <c r="KM9" s="148"/>
      <c r="KN9" s="148"/>
      <c r="KO9" s="148"/>
      <c r="KP9" s="148"/>
      <c r="KQ9" s="148"/>
      <c r="KR9" s="148"/>
      <c r="KS9" s="148"/>
      <c r="KT9" s="148"/>
      <c r="KU9" s="148"/>
      <c r="KV9" s="148"/>
      <c r="KW9" s="148"/>
      <c r="KX9" s="148"/>
      <c r="KY9" s="148"/>
      <c r="KZ9" s="148"/>
      <c r="LA9" s="148"/>
      <c r="LB9" s="148"/>
      <c r="LC9" s="148"/>
      <c r="LD9" s="148"/>
      <c r="LE9" s="148"/>
      <c r="LF9" s="148"/>
      <c r="LG9" s="148"/>
      <c r="LH9" s="148"/>
      <c r="LI9" s="148"/>
      <c r="LJ9" s="148"/>
      <c r="LK9" s="148"/>
      <c r="LL9" s="148"/>
      <c r="LM9" s="148"/>
      <c r="LN9" s="148"/>
      <c r="LO9" s="149"/>
      <c r="LP9" s="147" t="s">
        <v>19</v>
      </c>
      <c r="LQ9" s="148"/>
      <c r="LR9" s="148"/>
      <c r="LS9" s="148"/>
      <c r="LT9" s="148"/>
      <c r="LU9" s="148"/>
      <c r="LV9" s="148"/>
      <c r="LW9" s="148"/>
      <c r="LX9" s="148"/>
      <c r="LY9" s="148"/>
      <c r="LZ9" s="148"/>
      <c r="MA9" s="148"/>
      <c r="MB9" s="148"/>
      <c r="MC9" s="148"/>
      <c r="MD9" s="148"/>
      <c r="ME9" s="148"/>
      <c r="MF9" s="148"/>
      <c r="MG9" s="148"/>
      <c r="MH9" s="148"/>
      <c r="MI9" s="148"/>
      <c r="MJ9" s="148"/>
      <c r="MK9" s="148"/>
      <c r="ML9" s="148"/>
      <c r="MM9" s="148"/>
      <c r="MN9" s="148"/>
      <c r="MO9" s="148"/>
      <c r="MP9" s="148"/>
      <c r="MQ9" s="148"/>
      <c r="MR9" s="148"/>
      <c r="MS9" s="148"/>
      <c r="MT9" s="148"/>
      <c r="MU9" s="148"/>
      <c r="MV9" s="148"/>
      <c r="MW9" s="148"/>
      <c r="MX9" s="148"/>
      <c r="MY9" s="148"/>
      <c r="MZ9" s="148"/>
      <c r="NA9" s="148"/>
      <c r="NB9" s="148"/>
      <c r="NC9" s="148"/>
      <c r="ND9" s="148"/>
      <c r="NE9" s="148"/>
      <c r="NF9" s="148"/>
      <c r="NG9" s="148"/>
      <c r="NH9" s="149"/>
      <c r="NI9" s="3"/>
      <c r="NJ9" s="150" t="s">
        <v>20</v>
      </c>
      <c r="NK9" s="151"/>
      <c r="NL9" s="12" t="s">
        <v>21</v>
      </c>
      <c r="NM9" s="13"/>
      <c r="NN9" s="13"/>
      <c r="NO9" s="13"/>
      <c r="NP9" s="13"/>
      <c r="NQ9" s="13"/>
      <c r="NR9" s="13"/>
      <c r="NS9" s="13"/>
      <c r="NT9" s="13"/>
      <c r="NU9" s="14"/>
      <c r="NV9" s="14"/>
      <c r="NW9" s="15"/>
      <c r="NX9" s="3"/>
    </row>
    <row r="10" spans="1:388" ht="18.75" customHeight="1" x14ac:dyDescent="0.2">
      <c r="A10" s="2"/>
      <c r="B10" s="142" t="str">
        <f>データ!P6</f>
        <v>直営</v>
      </c>
      <c r="C10" s="143"/>
      <c r="D10" s="143"/>
      <c r="E10" s="143"/>
      <c r="F10" s="143"/>
      <c r="G10" s="143"/>
      <c r="H10" s="143"/>
      <c r="I10" s="143"/>
      <c r="J10" s="143"/>
      <c r="K10" s="143"/>
      <c r="L10" s="143"/>
      <c r="M10" s="143"/>
      <c r="N10" s="143"/>
      <c r="O10" s="143"/>
      <c r="P10" s="143"/>
      <c r="Q10" s="143"/>
      <c r="R10" s="143"/>
      <c r="S10" s="143"/>
      <c r="T10" s="143"/>
      <c r="U10" s="143"/>
      <c r="V10" s="143"/>
      <c r="W10" s="143"/>
      <c r="X10" s="143"/>
      <c r="Y10" s="143"/>
      <c r="Z10" s="143"/>
      <c r="AA10" s="143"/>
      <c r="AB10" s="143"/>
      <c r="AC10" s="143"/>
      <c r="AD10" s="143"/>
      <c r="AE10" s="143"/>
      <c r="AF10" s="143"/>
      <c r="AG10" s="143"/>
      <c r="AH10" s="143"/>
      <c r="AI10" s="143"/>
      <c r="AJ10" s="143"/>
      <c r="AK10" s="143"/>
      <c r="AL10" s="143"/>
      <c r="AM10" s="143"/>
      <c r="AN10" s="143"/>
      <c r="AO10" s="143"/>
      <c r="AP10" s="143"/>
      <c r="AQ10" s="143"/>
      <c r="AR10" s="143"/>
      <c r="AS10" s="143"/>
      <c r="AT10" s="144"/>
      <c r="AU10" s="131">
        <f>データ!Q6</f>
        <v>10</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42" t="str">
        <f>データ!R6</f>
        <v>-</v>
      </c>
      <c r="CO10" s="143"/>
      <c r="CP10" s="143"/>
      <c r="CQ10" s="143"/>
      <c r="CR10" s="143"/>
      <c r="CS10" s="143"/>
      <c r="CT10" s="143"/>
      <c r="CU10" s="143"/>
      <c r="CV10" s="143"/>
      <c r="CW10" s="143"/>
      <c r="CX10" s="143"/>
      <c r="CY10" s="143"/>
      <c r="CZ10" s="143"/>
      <c r="DA10" s="143"/>
      <c r="DB10" s="143"/>
      <c r="DC10" s="143"/>
      <c r="DD10" s="143"/>
      <c r="DE10" s="143"/>
      <c r="DF10" s="143"/>
      <c r="DG10" s="143"/>
      <c r="DH10" s="143"/>
      <c r="DI10" s="143"/>
      <c r="DJ10" s="143"/>
      <c r="DK10" s="143"/>
      <c r="DL10" s="143"/>
      <c r="DM10" s="143"/>
      <c r="DN10" s="143"/>
      <c r="DO10" s="143"/>
      <c r="DP10" s="143"/>
      <c r="DQ10" s="143"/>
      <c r="DR10" s="143"/>
      <c r="DS10" s="143"/>
      <c r="DT10" s="143"/>
      <c r="DU10" s="143"/>
      <c r="DV10" s="143"/>
      <c r="DW10" s="143"/>
      <c r="DX10" s="143"/>
      <c r="DY10" s="143"/>
      <c r="DZ10" s="143"/>
      <c r="EA10" s="143"/>
      <c r="EB10" s="143"/>
      <c r="EC10" s="143"/>
      <c r="ED10" s="143"/>
      <c r="EE10" s="143"/>
      <c r="EF10" s="144"/>
      <c r="EG10" s="142" t="str">
        <f>データ!S6</f>
        <v>ド</v>
      </c>
      <c r="EH10" s="143"/>
      <c r="EI10" s="143"/>
      <c r="EJ10" s="143"/>
      <c r="EK10" s="143"/>
      <c r="EL10" s="143"/>
      <c r="EM10" s="143"/>
      <c r="EN10" s="143"/>
      <c r="EO10" s="143"/>
      <c r="EP10" s="143"/>
      <c r="EQ10" s="143"/>
      <c r="ER10" s="143"/>
      <c r="ES10" s="143"/>
      <c r="ET10" s="143"/>
      <c r="EU10" s="143"/>
      <c r="EV10" s="143"/>
      <c r="EW10" s="143"/>
      <c r="EX10" s="143"/>
      <c r="EY10" s="143"/>
      <c r="EZ10" s="143"/>
      <c r="FA10" s="143"/>
      <c r="FB10" s="143"/>
      <c r="FC10" s="143"/>
      <c r="FD10" s="143"/>
      <c r="FE10" s="143"/>
      <c r="FF10" s="143"/>
      <c r="FG10" s="143"/>
      <c r="FH10" s="143"/>
      <c r="FI10" s="143"/>
      <c r="FJ10" s="143"/>
      <c r="FK10" s="143"/>
      <c r="FL10" s="143"/>
      <c r="FM10" s="143"/>
      <c r="FN10" s="143"/>
      <c r="FO10" s="143"/>
      <c r="FP10" s="143"/>
      <c r="FQ10" s="143"/>
      <c r="FR10" s="143"/>
      <c r="FS10" s="143"/>
      <c r="FT10" s="143"/>
      <c r="FU10" s="143"/>
      <c r="FV10" s="143"/>
      <c r="FW10" s="143"/>
      <c r="FX10" s="143"/>
      <c r="FY10" s="144"/>
      <c r="FZ10" s="142" t="str">
        <f>データ!T6</f>
        <v>救 輪</v>
      </c>
      <c r="GA10" s="143"/>
      <c r="GB10" s="143"/>
      <c r="GC10" s="143"/>
      <c r="GD10" s="143"/>
      <c r="GE10" s="143"/>
      <c r="GF10" s="143"/>
      <c r="GG10" s="143"/>
      <c r="GH10" s="143"/>
      <c r="GI10" s="143"/>
      <c r="GJ10" s="143"/>
      <c r="GK10" s="143"/>
      <c r="GL10" s="143"/>
      <c r="GM10" s="143"/>
      <c r="GN10" s="143"/>
      <c r="GO10" s="143"/>
      <c r="GP10" s="143"/>
      <c r="GQ10" s="143"/>
      <c r="GR10" s="143"/>
      <c r="GS10" s="143"/>
      <c r="GT10" s="143"/>
      <c r="GU10" s="143"/>
      <c r="GV10" s="143"/>
      <c r="GW10" s="143"/>
      <c r="GX10" s="143"/>
      <c r="GY10" s="143"/>
      <c r="GZ10" s="143"/>
      <c r="HA10" s="143"/>
      <c r="HB10" s="143"/>
      <c r="HC10" s="143"/>
      <c r="HD10" s="143"/>
      <c r="HE10" s="143"/>
      <c r="HF10" s="143"/>
      <c r="HG10" s="143"/>
      <c r="HH10" s="143"/>
      <c r="HI10" s="143"/>
      <c r="HJ10" s="143"/>
      <c r="HK10" s="143"/>
      <c r="HL10" s="143"/>
      <c r="HM10" s="143"/>
      <c r="HN10" s="143"/>
      <c r="HO10" s="143"/>
      <c r="HP10" s="143"/>
      <c r="HQ10" s="143"/>
      <c r="HR10" s="144"/>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99</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5" t="s">
        <v>22</v>
      </c>
      <c r="NK10" s="146"/>
      <c r="NL10" s="16" t="s">
        <v>23</v>
      </c>
      <c r="NM10" s="17"/>
      <c r="NN10" s="17"/>
      <c r="NO10" s="17"/>
      <c r="NP10" s="17"/>
      <c r="NQ10" s="17"/>
      <c r="NR10" s="17"/>
      <c r="NS10" s="17"/>
      <c r="NT10" s="17"/>
      <c r="NU10" s="17"/>
      <c r="NV10" s="17"/>
      <c r="NW10" s="18"/>
      <c r="NX10" s="3"/>
    </row>
    <row r="11" spans="1:388" ht="18.75" customHeight="1" x14ac:dyDescent="0.2">
      <c r="A11" s="2"/>
      <c r="B11" s="147" t="s">
        <v>24</v>
      </c>
      <c r="C11" s="148"/>
      <c r="D11" s="148"/>
      <c r="E11" s="148"/>
      <c r="F11" s="148"/>
      <c r="G11" s="148"/>
      <c r="H11" s="148"/>
      <c r="I11" s="148"/>
      <c r="J11" s="148"/>
      <c r="K11" s="148"/>
      <c r="L11" s="148"/>
      <c r="M11" s="148"/>
      <c r="N11" s="148"/>
      <c r="O11" s="148"/>
      <c r="P11" s="148"/>
      <c r="Q11" s="148"/>
      <c r="R11" s="148"/>
      <c r="S11" s="148"/>
      <c r="T11" s="148"/>
      <c r="U11" s="148"/>
      <c r="V11" s="148"/>
      <c r="W11" s="148"/>
      <c r="X11" s="148"/>
      <c r="Y11" s="148"/>
      <c r="Z11" s="148"/>
      <c r="AA11" s="148"/>
      <c r="AB11" s="148"/>
      <c r="AC11" s="148"/>
      <c r="AD11" s="148"/>
      <c r="AE11" s="148"/>
      <c r="AF11" s="148"/>
      <c r="AG11" s="148"/>
      <c r="AH11" s="148"/>
      <c r="AI11" s="148"/>
      <c r="AJ11" s="148"/>
      <c r="AK11" s="148"/>
      <c r="AL11" s="148"/>
      <c r="AM11" s="148"/>
      <c r="AN11" s="148"/>
      <c r="AO11" s="148"/>
      <c r="AP11" s="148"/>
      <c r="AQ11" s="148"/>
      <c r="AR11" s="148"/>
      <c r="AS11" s="148"/>
      <c r="AT11" s="149"/>
      <c r="AU11" s="147" t="s">
        <v>25</v>
      </c>
      <c r="AV11" s="148"/>
      <c r="AW11" s="148"/>
      <c r="AX11" s="148"/>
      <c r="AY11" s="148"/>
      <c r="AZ11" s="148"/>
      <c r="BA11" s="148"/>
      <c r="BB11" s="148"/>
      <c r="BC11" s="148"/>
      <c r="BD11" s="148"/>
      <c r="BE11" s="148"/>
      <c r="BF11" s="148"/>
      <c r="BG11" s="148"/>
      <c r="BH11" s="148"/>
      <c r="BI11" s="148"/>
      <c r="BJ11" s="148"/>
      <c r="BK11" s="148"/>
      <c r="BL11" s="148"/>
      <c r="BM11" s="148"/>
      <c r="BN11" s="148"/>
      <c r="BO11" s="148"/>
      <c r="BP11" s="148"/>
      <c r="BQ11" s="148"/>
      <c r="BR11" s="148"/>
      <c r="BS11" s="148"/>
      <c r="BT11" s="148"/>
      <c r="BU11" s="148"/>
      <c r="BV11" s="148"/>
      <c r="BW11" s="148"/>
      <c r="BX11" s="148"/>
      <c r="BY11" s="148"/>
      <c r="BZ11" s="148"/>
      <c r="CA11" s="148"/>
      <c r="CB11" s="148"/>
      <c r="CC11" s="148"/>
      <c r="CD11" s="148"/>
      <c r="CE11" s="148"/>
      <c r="CF11" s="148"/>
      <c r="CG11" s="148"/>
      <c r="CH11" s="148"/>
      <c r="CI11" s="148"/>
      <c r="CJ11" s="148"/>
      <c r="CK11" s="148"/>
      <c r="CL11" s="148"/>
      <c r="CM11" s="149"/>
      <c r="CN11" s="147" t="s">
        <v>26</v>
      </c>
      <c r="CO11" s="148"/>
      <c r="CP11" s="148"/>
      <c r="CQ11" s="148"/>
      <c r="CR11" s="148"/>
      <c r="CS11" s="148"/>
      <c r="CT11" s="148"/>
      <c r="CU11" s="148"/>
      <c r="CV11" s="148"/>
      <c r="CW11" s="148"/>
      <c r="CX11" s="148"/>
      <c r="CY11" s="148"/>
      <c r="CZ11" s="148"/>
      <c r="DA11" s="148"/>
      <c r="DB11" s="148"/>
      <c r="DC11" s="148"/>
      <c r="DD11" s="148"/>
      <c r="DE11" s="148"/>
      <c r="DF11" s="148"/>
      <c r="DG11" s="148"/>
      <c r="DH11" s="148"/>
      <c r="DI11" s="148"/>
      <c r="DJ11" s="148"/>
      <c r="DK11" s="148"/>
      <c r="DL11" s="148"/>
      <c r="DM11" s="148"/>
      <c r="DN11" s="148"/>
      <c r="DO11" s="148"/>
      <c r="DP11" s="148"/>
      <c r="DQ11" s="148"/>
      <c r="DR11" s="148"/>
      <c r="DS11" s="148"/>
      <c r="DT11" s="148"/>
      <c r="DU11" s="148"/>
      <c r="DV11" s="148"/>
      <c r="DW11" s="148"/>
      <c r="DX11" s="148"/>
      <c r="DY11" s="148"/>
      <c r="DZ11" s="148"/>
      <c r="EA11" s="148"/>
      <c r="EB11" s="148"/>
      <c r="EC11" s="148"/>
      <c r="ED11" s="148"/>
      <c r="EE11" s="148"/>
      <c r="EF11" s="149"/>
      <c r="EG11" s="147" t="s">
        <v>27</v>
      </c>
      <c r="EH11" s="148"/>
      <c r="EI11" s="148"/>
      <c r="EJ11" s="148"/>
      <c r="EK11" s="148"/>
      <c r="EL11" s="148"/>
      <c r="EM11" s="148"/>
      <c r="EN11" s="148"/>
      <c r="EO11" s="148"/>
      <c r="EP11" s="148"/>
      <c r="EQ11" s="148"/>
      <c r="ER11" s="148"/>
      <c r="ES11" s="148"/>
      <c r="ET11" s="148"/>
      <c r="EU11" s="148"/>
      <c r="EV11" s="148"/>
      <c r="EW11" s="148"/>
      <c r="EX11" s="148"/>
      <c r="EY11" s="148"/>
      <c r="EZ11" s="148"/>
      <c r="FA11" s="148"/>
      <c r="FB11" s="148"/>
      <c r="FC11" s="148"/>
      <c r="FD11" s="148"/>
      <c r="FE11" s="148"/>
      <c r="FF11" s="148"/>
      <c r="FG11" s="148"/>
      <c r="FH11" s="148"/>
      <c r="FI11" s="148"/>
      <c r="FJ11" s="148"/>
      <c r="FK11" s="148"/>
      <c r="FL11" s="148"/>
      <c r="FM11" s="148"/>
      <c r="FN11" s="148"/>
      <c r="FO11" s="148"/>
      <c r="FP11" s="148"/>
      <c r="FQ11" s="148"/>
      <c r="FR11" s="148"/>
      <c r="FS11" s="148"/>
      <c r="FT11" s="148"/>
      <c r="FU11" s="148"/>
      <c r="FV11" s="148"/>
      <c r="FW11" s="148"/>
      <c r="FX11" s="148"/>
      <c r="FY11" s="149"/>
      <c r="ID11" s="147" t="s">
        <v>28</v>
      </c>
      <c r="IE11" s="148"/>
      <c r="IF11" s="148"/>
      <c r="IG11" s="148"/>
      <c r="IH11" s="148"/>
      <c r="II11" s="148"/>
      <c r="IJ11" s="148"/>
      <c r="IK11" s="148"/>
      <c r="IL11" s="148"/>
      <c r="IM11" s="148"/>
      <c r="IN11" s="148"/>
      <c r="IO11" s="148"/>
      <c r="IP11" s="148"/>
      <c r="IQ11" s="148"/>
      <c r="IR11" s="148"/>
      <c r="IS11" s="148"/>
      <c r="IT11" s="148"/>
      <c r="IU11" s="148"/>
      <c r="IV11" s="148"/>
      <c r="IW11" s="148"/>
      <c r="IX11" s="148"/>
      <c r="IY11" s="148"/>
      <c r="IZ11" s="148"/>
      <c r="JA11" s="148"/>
      <c r="JB11" s="148"/>
      <c r="JC11" s="148"/>
      <c r="JD11" s="148"/>
      <c r="JE11" s="148"/>
      <c r="JF11" s="148"/>
      <c r="JG11" s="148"/>
      <c r="JH11" s="148"/>
      <c r="JI11" s="148"/>
      <c r="JJ11" s="148"/>
      <c r="JK11" s="148"/>
      <c r="JL11" s="148"/>
      <c r="JM11" s="148"/>
      <c r="JN11" s="148"/>
      <c r="JO11" s="148"/>
      <c r="JP11" s="148"/>
      <c r="JQ11" s="148"/>
      <c r="JR11" s="148"/>
      <c r="JS11" s="148"/>
      <c r="JT11" s="148"/>
      <c r="JU11" s="148"/>
      <c r="JV11" s="149"/>
      <c r="JW11" s="147" t="s">
        <v>29</v>
      </c>
      <c r="JX11" s="148"/>
      <c r="JY11" s="148"/>
      <c r="JZ11" s="148"/>
      <c r="KA11" s="148"/>
      <c r="KB11" s="148"/>
      <c r="KC11" s="148"/>
      <c r="KD11" s="148"/>
      <c r="KE11" s="148"/>
      <c r="KF11" s="148"/>
      <c r="KG11" s="148"/>
      <c r="KH11" s="148"/>
      <c r="KI11" s="148"/>
      <c r="KJ11" s="148"/>
      <c r="KK11" s="148"/>
      <c r="KL11" s="148"/>
      <c r="KM11" s="148"/>
      <c r="KN11" s="148"/>
      <c r="KO11" s="148"/>
      <c r="KP11" s="148"/>
      <c r="KQ11" s="148"/>
      <c r="KR11" s="148"/>
      <c r="KS11" s="148"/>
      <c r="KT11" s="148"/>
      <c r="KU11" s="148"/>
      <c r="KV11" s="148"/>
      <c r="KW11" s="148"/>
      <c r="KX11" s="148"/>
      <c r="KY11" s="148"/>
      <c r="KZ11" s="148"/>
      <c r="LA11" s="148"/>
      <c r="LB11" s="148"/>
      <c r="LC11" s="148"/>
      <c r="LD11" s="148"/>
      <c r="LE11" s="148"/>
      <c r="LF11" s="148"/>
      <c r="LG11" s="148"/>
      <c r="LH11" s="148"/>
      <c r="LI11" s="148"/>
      <c r="LJ11" s="148"/>
      <c r="LK11" s="148"/>
      <c r="LL11" s="148"/>
      <c r="LM11" s="148"/>
      <c r="LN11" s="148"/>
      <c r="LO11" s="149"/>
      <c r="LP11" s="147" t="s">
        <v>30</v>
      </c>
      <c r="LQ11" s="148"/>
      <c r="LR11" s="148"/>
      <c r="LS11" s="148"/>
      <c r="LT11" s="148"/>
      <c r="LU11" s="148"/>
      <c r="LV11" s="148"/>
      <c r="LW11" s="148"/>
      <c r="LX11" s="148"/>
      <c r="LY11" s="148"/>
      <c r="LZ11" s="148"/>
      <c r="MA11" s="148"/>
      <c r="MB11" s="148"/>
      <c r="MC11" s="148"/>
      <c r="MD11" s="148"/>
      <c r="ME11" s="148"/>
      <c r="MF11" s="148"/>
      <c r="MG11" s="148"/>
      <c r="MH11" s="148"/>
      <c r="MI11" s="148"/>
      <c r="MJ11" s="148"/>
      <c r="MK11" s="148"/>
      <c r="ML11" s="148"/>
      <c r="MM11" s="148"/>
      <c r="MN11" s="148"/>
      <c r="MO11" s="148"/>
      <c r="MP11" s="148"/>
      <c r="MQ11" s="148"/>
      <c r="MR11" s="148"/>
      <c r="MS11" s="148"/>
      <c r="MT11" s="148"/>
      <c r="MU11" s="148"/>
      <c r="MV11" s="148"/>
      <c r="MW11" s="148"/>
      <c r="MX11" s="148"/>
      <c r="MY11" s="148"/>
      <c r="MZ11" s="148"/>
      <c r="NA11" s="148"/>
      <c r="NB11" s="148"/>
      <c r="NC11" s="148"/>
      <c r="ND11" s="148"/>
      <c r="NE11" s="148"/>
      <c r="NF11" s="148"/>
      <c r="NG11" s="148"/>
      <c r="NH11" s="149"/>
      <c r="NI11" s="19"/>
      <c r="NJ11" s="3"/>
      <c r="NK11" s="3"/>
      <c r="NL11" s="3"/>
      <c r="NM11" s="3"/>
      <c r="NN11" s="3"/>
      <c r="NO11" s="3"/>
      <c r="NP11" s="3"/>
      <c r="NQ11" s="3"/>
      <c r="NR11" s="3"/>
      <c r="NS11" s="3"/>
      <c r="NT11" s="3"/>
      <c r="NU11" s="3"/>
      <c r="NV11" s="3"/>
      <c r="NW11" s="3"/>
      <c r="NX11" s="3"/>
    </row>
    <row r="12" spans="1:388" ht="18.75" customHeight="1" x14ac:dyDescent="0.2">
      <c r="A12" s="2"/>
      <c r="B12" s="131">
        <f>データ!U6</f>
        <v>65117</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5886</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42" t="str">
        <f>データ!W6</f>
        <v>第２種該当</v>
      </c>
      <c r="CO12" s="143"/>
      <c r="CP12" s="143"/>
      <c r="CQ12" s="143"/>
      <c r="CR12" s="143"/>
      <c r="CS12" s="143"/>
      <c r="CT12" s="143"/>
      <c r="CU12" s="143"/>
      <c r="CV12" s="143"/>
      <c r="CW12" s="143"/>
      <c r="CX12" s="143"/>
      <c r="CY12" s="143"/>
      <c r="CZ12" s="143"/>
      <c r="DA12" s="143"/>
      <c r="DB12" s="143"/>
      <c r="DC12" s="143"/>
      <c r="DD12" s="143"/>
      <c r="DE12" s="143"/>
      <c r="DF12" s="143"/>
      <c r="DG12" s="143"/>
      <c r="DH12" s="143"/>
      <c r="DI12" s="143"/>
      <c r="DJ12" s="143"/>
      <c r="DK12" s="143"/>
      <c r="DL12" s="143"/>
      <c r="DM12" s="143"/>
      <c r="DN12" s="143"/>
      <c r="DO12" s="143"/>
      <c r="DP12" s="143"/>
      <c r="DQ12" s="143"/>
      <c r="DR12" s="143"/>
      <c r="DS12" s="143"/>
      <c r="DT12" s="143"/>
      <c r="DU12" s="143"/>
      <c r="DV12" s="143"/>
      <c r="DW12" s="143"/>
      <c r="DX12" s="143"/>
      <c r="DY12" s="143"/>
      <c r="DZ12" s="143"/>
      <c r="EA12" s="143"/>
      <c r="EB12" s="143"/>
      <c r="EC12" s="143"/>
      <c r="ED12" s="143"/>
      <c r="EE12" s="143"/>
      <c r="EF12" s="144"/>
      <c r="EG12" s="142" t="str">
        <f>データ!X6</f>
        <v>１３：１</v>
      </c>
      <c r="EH12" s="143"/>
      <c r="EI12" s="143"/>
      <c r="EJ12" s="143"/>
      <c r="EK12" s="143"/>
      <c r="EL12" s="143"/>
      <c r="EM12" s="143"/>
      <c r="EN12" s="143"/>
      <c r="EO12" s="143"/>
      <c r="EP12" s="143"/>
      <c r="EQ12" s="143"/>
      <c r="ER12" s="143"/>
      <c r="ES12" s="143"/>
      <c r="ET12" s="143"/>
      <c r="EU12" s="143"/>
      <c r="EV12" s="143"/>
      <c r="EW12" s="143"/>
      <c r="EX12" s="143"/>
      <c r="EY12" s="143"/>
      <c r="EZ12" s="143"/>
      <c r="FA12" s="143"/>
      <c r="FB12" s="143"/>
      <c r="FC12" s="143"/>
      <c r="FD12" s="143"/>
      <c r="FE12" s="143"/>
      <c r="FF12" s="143"/>
      <c r="FG12" s="143"/>
      <c r="FH12" s="143"/>
      <c r="FI12" s="143"/>
      <c r="FJ12" s="143"/>
      <c r="FK12" s="143"/>
      <c r="FL12" s="143"/>
      <c r="FM12" s="143"/>
      <c r="FN12" s="143"/>
      <c r="FO12" s="143"/>
      <c r="FP12" s="143"/>
      <c r="FQ12" s="143"/>
      <c r="FR12" s="143"/>
      <c r="FS12" s="143"/>
      <c r="FT12" s="143"/>
      <c r="FU12" s="143"/>
      <c r="FV12" s="143"/>
      <c r="FW12" s="143"/>
      <c r="FX12" s="143"/>
      <c r="FY12" s="144"/>
      <c r="ID12" s="131">
        <f>データ!AE6</f>
        <v>52</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f>データ!AF6</f>
        <v>47</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99</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19"/>
      <c r="NJ12" s="3"/>
      <c r="NK12" s="3"/>
      <c r="NL12" s="3"/>
      <c r="NM12" s="3"/>
      <c r="NN12" s="3"/>
      <c r="NO12" s="3"/>
      <c r="NP12" s="3"/>
      <c r="NQ12" s="3"/>
      <c r="NR12" s="3"/>
      <c r="NS12" s="3"/>
      <c r="NT12" s="3"/>
      <c r="NU12" s="3"/>
      <c r="NV12" s="3"/>
      <c r="NW12" s="3"/>
      <c r="NX12" s="3"/>
    </row>
    <row r="13" spans="1:388" ht="17.25" customHeight="1" x14ac:dyDescent="0.2">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19"/>
      <c r="NJ13" s="20"/>
      <c r="NK13" s="20"/>
      <c r="NL13" s="20"/>
      <c r="NM13" s="20"/>
      <c r="NN13" s="20"/>
      <c r="NO13" s="20"/>
      <c r="NP13" s="20"/>
      <c r="NQ13" s="20"/>
      <c r="NR13" s="20"/>
      <c r="NS13" s="20"/>
      <c r="NT13" s="20"/>
      <c r="NU13" s="20"/>
      <c r="NV13" s="20"/>
      <c r="NW13" s="20"/>
      <c r="NX13" s="20"/>
    </row>
    <row r="14" spans="1:388" ht="17.25" customHeight="1" x14ac:dyDescent="0.2">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19"/>
      <c r="NJ14" s="135" t="s">
        <v>33</v>
      </c>
      <c r="NK14" s="135"/>
      <c r="NL14" s="135"/>
      <c r="NM14" s="135"/>
      <c r="NN14" s="135"/>
      <c r="NO14" s="135"/>
      <c r="NP14" s="135"/>
      <c r="NQ14" s="135"/>
      <c r="NR14" s="135"/>
      <c r="NS14" s="135"/>
      <c r="NT14" s="135"/>
      <c r="NU14" s="135"/>
      <c r="NV14" s="135"/>
      <c r="NW14" s="135"/>
      <c r="NX14" s="13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5"/>
      <c r="NK15" s="135"/>
      <c r="NL15" s="135"/>
      <c r="NM15" s="135"/>
      <c r="NN15" s="135"/>
      <c r="NO15" s="135"/>
      <c r="NP15" s="135"/>
      <c r="NQ15" s="135"/>
      <c r="NR15" s="135"/>
      <c r="NS15" s="135"/>
      <c r="NT15" s="135"/>
      <c r="NU15" s="135"/>
      <c r="NV15" s="135"/>
      <c r="NW15" s="135"/>
      <c r="NX15" s="135"/>
    </row>
    <row r="16" spans="1:388" ht="13.5" customHeight="1" x14ac:dyDescent="0.2">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6" t="s">
        <v>35</v>
      </c>
      <c r="NK16" s="137"/>
      <c r="NL16" s="137"/>
      <c r="NM16" s="137"/>
      <c r="NN16" s="138"/>
      <c r="NO16" s="136" t="s">
        <v>36</v>
      </c>
      <c r="NP16" s="137"/>
      <c r="NQ16" s="137"/>
      <c r="NR16" s="137"/>
      <c r="NS16" s="138"/>
      <c r="NT16" s="136" t="s">
        <v>37</v>
      </c>
      <c r="NU16" s="137"/>
      <c r="NV16" s="137"/>
      <c r="NW16" s="137"/>
      <c r="NX16" s="138"/>
    </row>
    <row r="17" spans="1:393" ht="13.5" customHeight="1" x14ac:dyDescent="0.2">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9"/>
      <c r="NK17" s="140"/>
      <c r="NL17" s="140"/>
      <c r="NM17" s="140"/>
      <c r="NN17" s="141"/>
      <c r="NO17" s="139"/>
      <c r="NP17" s="140"/>
      <c r="NQ17" s="140"/>
      <c r="NR17" s="140"/>
      <c r="NS17" s="141"/>
      <c r="NT17" s="139"/>
      <c r="NU17" s="140"/>
      <c r="NV17" s="140"/>
      <c r="NW17" s="140"/>
      <c r="NX17" s="141"/>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3" t="s">
        <v>38</v>
      </c>
      <c r="NK18" s="124"/>
      <c r="NL18" s="124"/>
      <c r="NM18" s="127" t="s">
        <v>39</v>
      </c>
      <c r="NN18" s="128"/>
      <c r="NO18" s="123" t="s">
        <v>38</v>
      </c>
      <c r="NP18" s="124"/>
      <c r="NQ18" s="124"/>
      <c r="NR18" s="127" t="s">
        <v>39</v>
      </c>
      <c r="NS18" s="128"/>
      <c r="NT18" s="123" t="s">
        <v>38</v>
      </c>
      <c r="NU18" s="124"/>
      <c r="NV18" s="124"/>
      <c r="NW18" s="127" t="s">
        <v>39</v>
      </c>
      <c r="NX18" s="128"/>
      <c r="OC18" s="2" t="s">
        <v>40</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5"/>
      <c r="NK19" s="126"/>
      <c r="NL19" s="126"/>
      <c r="NM19" s="129"/>
      <c r="NN19" s="130"/>
      <c r="NO19" s="125"/>
      <c r="NP19" s="126"/>
      <c r="NQ19" s="126"/>
      <c r="NR19" s="129"/>
      <c r="NS19" s="130"/>
      <c r="NT19" s="125"/>
      <c r="NU19" s="126"/>
      <c r="NV19" s="126"/>
      <c r="NW19" s="129"/>
      <c r="NX19" s="130"/>
      <c r="OC19" s="28" t="s">
        <v>41</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171</v>
      </c>
      <c r="NK22" s="118"/>
      <c r="NL22" s="118"/>
      <c r="NM22" s="118"/>
      <c r="NN22" s="118"/>
      <c r="NO22" s="118"/>
      <c r="NP22" s="118"/>
      <c r="NQ22" s="118"/>
      <c r="NR22" s="118"/>
      <c r="NS22" s="118"/>
      <c r="NT22" s="118"/>
      <c r="NU22" s="118"/>
      <c r="NV22" s="118"/>
      <c r="NW22" s="118"/>
      <c r="NX22" s="119"/>
      <c r="OC22" s="28" t="s">
        <v>45</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7"/>
      <c r="NK23" s="118"/>
      <c r="NL23" s="118"/>
      <c r="NM23" s="118"/>
      <c r="NN23" s="118"/>
      <c r="NO23" s="118"/>
      <c r="NP23" s="118"/>
      <c r="NQ23" s="118"/>
      <c r="NR23" s="118"/>
      <c r="NS23" s="118"/>
      <c r="NT23" s="118"/>
      <c r="NU23" s="118"/>
      <c r="NV23" s="118"/>
      <c r="NW23" s="118"/>
      <c r="NX23" s="119"/>
      <c r="OC23" s="28" t="s">
        <v>46</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7"/>
      <c r="NK24" s="118"/>
      <c r="NL24" s="118"/>
      <c r="NM24" s="118"/>
      <c r="NN24" s="118"/>
      <c r="NO24" s="118"/>
      <c r="NP24" s="118"/>
      <c r="NQ24" s="118"/>
      <c r="NR24" s="118"/>
      <c r="NS24" s="118"/>
      <c r="NT24" s="118"/>
      <c r="NU24" s="118"/>
      <c r="NV24" s="118"/>
      <c r="NW24" s="118"/>
      <c r="NX24" s="119"/>
      <c r="OC24" s="28" t="s">
        <v>47</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7"/>
      <c r="NK25" s="118"/>
      <c r="NL25" s="118"/>
      <c r="NM25" s="118"/>
      <c r="NN25" s="118"/>
      <c r="NO25" s="118"/>
      <c r="NP25" s="118"/>
      <c r="NQ25" s="118"/>
      <c r="NR25" s="118"/>
      <c r="NS25" s="118"/>
      <c r="NT25" s="118"/>
      <c r="NU25" s="118"/>
      <c r="NV25" s="118"/>
      <c r="NW25" s="118"/>
      <c r="NX25" s="119"/>
      <c r="OC25" s="28" t="s">
        <v>48</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7"/>
      <c r="NK26" s="118"/>
      <c r="NL26" s="118"/>
      <c r="NM26" s="118"/>
      <c r="NN26" s="118"/>
      <c r="NO26" s="118"/>
      <c r="NP26" s="118"/>
      <c r="NQ26" s="118"/>
      <c r="NR26" s="118"/>
      <c r="NS26" s="118"/>
      <c r="NT26" s="118"/>
      <c r="NU26" s="118"/>
      <c r="NV26" s="118"/>
      <c r="NW26" s="118"/>
      <c r="NX26" s="119"/>
      <c r="OC26" s="28" t="s">
        <v>49</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7"/>
      <c r="NK27" s="118"/>
      <c r="NL27" s="118"/>
      <c r="NM27" s="118"/>
      <c r="NN27" s="118"/>
      <c r="NO27" s="118"/>
      <c r="NP27" s="118"/>
      <c r="NQ27" s="118"/>
      <c r="NR27" s="118"/>
      <c r="NS27" s="118"/>
      <c r="NT27" s="118"/>
      <c r="NU27" s="118"/>
      <c r="NV27" s="118"/>
      <c r="NW27" s="118"/>
      <c r="NX27" s="119"/>
      <c r="OC27" s="28" t="s">
        <v>50</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7"/>
      <c r="NK28" s="118"/>
      <c r="NL28" s="118"/>
      <c r="NM28" s="118"/>
      <c r="NN28" s="118"/>
      <c r="NO28" s="118"/>
      <c r="NP28" s="118"/>
      <c r="NQ28" s="118"/>
      <c r="NR28" s="118"/>
      <c r="NS28" s="118"/>
      <c r="NT28" s="118"/>
      <c r="NU28" s="118"/>
      <c r="NV28" s="118"/>
      <c r="NW28" s="118"/>
      <c r="NX28" s="119"/>
      <c r="OC28" s="28" t="s">
        <v>51</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7"/>
      <c r="NK29" s="118"/>
      <c r="NL29" s="118"/>
      <c r="NM29" s="118"/>
      <c r="NN29" s="118"/>
      <c r="NO29" s="118"/>
      <c r="NP29" s="118"/>
      <c r="NQ29" s="118"/>
      <c r="NR29" s="118"/>
      <c r="NS29" s="118"/>
      <c r="NT29" s="118"/>
      <c r="NU29" s="118"/>
      <c r="NV29" s="118"/>
      <c r="NW29" s="118"/>
      <c r="NX29" s="119"/>
      <c r="OC29" s="28" t="s">
        <v>52</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7"/>
      <c r="NK30" s="118"/>
      <c r="NL30" s="118"/>
      <c r="NM30" s="118"/>
      <c r="NN30" s="118"/>
      <c r="NO30" s="118"/>
      <c r="NP30" s="118"/>
      <c r="NQ30" s="118"/>
      <c r="NR30" s="118"/>
      <c r="NS30" s="118"/>
      <c r="NT30" s="118"/>
      <c r="NU30" s="118"/>
      <c r="NV30" s="118"/>
      <c r="NW30" s="118"/>
      <c r="NX30" s="119"/>
      <c r="OC30" s="28" t="s">
        <v>53</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7"/>
      <c r="NK31" s="118"/>
      <c r="NL31" s="118"/>
      <c r="NM31" s="118"/>
      <c r="NN31" s="118"/>
      <c r="NO31" s="118"/>
      <c r="NP31" s="118"/>
      <c r="NQ31" s="118"/>
      <c r="NR31" s="118"/>
      <c r="NS31" s="118"/>
      <c r="NT31" s="118"/>
      <c r="NU31" s="118"/>
      <c r="NV31" s="118"/>
      <c r="NW31" s="118"/>
      <c r="NX31" s="119"/>
      <c r="OC31" s="28" t="s">
        <v>54</v>
      </c>
    </row>
    <row r="32" spans="1:393" ht="13.5" customHeight="1" x14ac:dyDescent="0.2">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7"/>
      <c r="NK32" s="118"/>
      <c r="NL32" s="118"/>
      <c r="NM32" s="118"/>
      <c r="NN32" s="118"/>
      <c r="NO32" s="118"/>
      <c r="NP32" s="118"/>
      <c r="NQ32" s="118"/>
      <c r="NR32" s="118"/>
      <c r="NS32" s="118"/>
      <c r="NT32" s="118"/>
      <c r="NU32" s="118"/>
      <c r="NV32" s="118"/>
      <c r="NW32" s="118"/>
      <c r="NX32" s="119"/>
      <c r="OC32" s="28" t="s">
        <v>55</v>
      </c>
    </row>
    <row r="33" spans="1:393" ht="13.5" customHeight="1" x14ac:dyDescent="0.2">
      <c r="A33" s="2"/>
      <c r="B33" s="25"/>
      <c r="D33" s="5"/>
      <c r="E33" s="5"/>
      <c r="F33" s="5"/>
      <c r="G33" s="102" t="s">
        <v>56</v>
      </c>
      <c r="H33" s="102"/>
      <c r="I33" s="102"/>
      <c r="J33" s="102"/>
      <c r="K33" s="102"/>
      <c r="L33" s="102"/>
      <c r="M33" s="102"/>
      <c r="N33" s="102"/>
      <c r="O33" s="102"/>
      <c r="P33" s="85">
        <f>データ!AH7</f>
        <v>91.3</v>
      </c>
      <c r="Q33" s="86"/>
      <c r="R33" s="86"/>
      <c r="S33" s="86"/>
      <c r="T33" s="86"/>
      <c r="U33" s="86"/>
      <c r="V33" s="86"/>
      <c r="W33" s="86"/>
      <c r="X33" s="86"/>
      <c r="Y33" s="86"/>
      <c r="Z33" s="86"/>
      <c r="AA33" s="86"/>
      <c r="AB33" s="86"/>
      <c r="AC33" s="86"/>
      <c r="AD33" s="87"/>
      <c r="AE33" s="85">
        <f>データ!AI7</f>
        <v>92</v>
      </c>
      <c r="AF33" s="86"/>
      <c r="AG33" s="86"/>
      <c r="AH33" s="86"/>
      <c r="AI33" s="86"/>
      <c r="AJ33" s="86"/>
      <c r="AK33" s="86"/>
      <c r="AL33" s="86"/>
      <c r="AM33" s="86"/>
      <c r="AN33" s="86"/>
      <c r="AO33" s="86"/>
      <c r="AP33" s="86"/>
      <c r="AQ33" s="86"/>
      <c r="AR33" s="86"/>
      <c r="AS33" s="87"/>
      <c r="AT33" s="85">
        <f>データ!AJ7</f>
        <v>94.7</v>
      </c>
      <c r="AU33" s="86"/>
      <c r="AV33" s="86"/>
      <c r="AW33" s="86"/>
      <c r="AX33" s="86"/>
      <c r="AY33" s="86"/>
      <c r="AZ33" s="86"/>
      <c r="BA33" s="86"/>
      <c r="BB33" s="86"/>
      <c r="BC33" s="86"/>
      <c r="BD33" s="86"/>
      <c r="BE33" s="86"/>
      <c r="BF33" s="86"/>
      <c r="BG33" s="86"/>
      <c r="BH33" s="87"/>
      <c r="BI33" s="85">
        <f>データ!AK7</f>
        <v>101</v>
      </c>
      <c r="BJ33" s="86"/>
      <c r="BK33" s="86"/>
      <c r="BL33" s="86"/>
      <c r="BM33" s="86"/>
      <c r="BN33" s="86"/>
      <c r="BO33" s="86"/>
      <c r="BP33" s="86"/>
      <c r="BQ33" s="86"/>
      <c r="BR33" s="86"/>
      <c r="BS33" s="86"/>
      <c r="BT33" s="86"/>
      <c r="BU33" s="86"/>
      <c r="BV33" s="86"/>
      <c r="BW33" s="87"/>
      <c r="BX33" s="85">
        <f>データ!AL7</f>
        <v>95.5</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87.2</v>
      </c>
      <c r="DE33" s="86"/>
      <c r="DF33" s="86"/>
      <c r="DG33" s="86"/>
      <c r="DH33" s="86"/>
      <c r="DI33" s="86"/>
      <c r="DJ33" s="86"/>
      <c r="DK33" s="86"/>
      <c r="DL33" s="86"/>
      <c r="DM33" s="86"/>
      <c r="DN33" s="86"/>
      <c r="DO33" s="86"/>
      <c r="DP33" s="86"/>
      <c r="DQ33" s="86"/>
      <c r="DR33" s="87"/>
      <c r="DS33" s="85">
        <f>データ!AT7</f>
        <v>83.7</v>
      </c>
      <c r="DT33" s="86"/>
      <c r="DU33" s="86"/>
      <c r="DV33" s="86"/>
      <c r="DW33" s="86"/>
      <c r="DX33" s="86"/>
      <c r="DY33" s="86"/>
      <c r="DZ33" s="86"/>
      <c r="EA33" s="86"/>
      <c r="EB33" s="86"/>
      <c r="EC33" s="86"/>
      <c r="ED33" s="86"/>
      <c r="EE33" s="86"/>
      <c r="EF33" s="86"/>
      <c r="EG33" s="87"/>
      <c r="EH33" s="85">
        <f>データ!AU7</f>
        <v>87.1</v>
      </c>
      <c r="EI33" s="86"/>
      <c r="EJ33" s="86"/>
      <c r="EK33" s="86"/>
      <c r="EL33" s="86"/>
      <c r="EM33" s="86"/>
      <c r="EN33" s="86"/>
      <c r="EO33" s="86"/>
      <c r="EP33" s="86"/>
      <c r="EQ33" s="86"/>
      <c r="ER33" s="86"/>
      <c r="ES33" s="86"/>
      <c r="ET33" s="86"/>
      <c r="EU33" s="86"/>
      <c r="EV33" s="87"/>
      <c r="EW33" s="85">
        <f>データ!AV7</f>
        <v>95.4</v>
      </c>
      <c r="EX33" s="86"/>
      <c r="EY33" s="86"/>
      <c r="EZ33" s="86"/>
      <c r="FA33" s="86"/>
      <c r="FB33" s="86"/>
      <c r="FC33" s="86"/>
      <c r="FD33" s="86"/>
      <c r="FE33" s="86"/>
      <c r="FF33" s="86"/>
      <c r="FG33" s="86"/>
      <c r="FH33" s="86"/>
      <c r="FI33" s="86"/>
      <c r="FJ33" s="86"/>
      <c r="FK33" s="87"/>
      <c r="FL33" s="85">
        <f>データ!AW7</f>
        <v>88.7</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95.6</v>
      </c>
      <c r="GS33" s="86"/>
      <c r="GT33" s="86"/>
      <c r="GU33" s="86"/>
      <c r="GV33" s="86"/>
      <c r="GW33" s="86"/>
      <c r="GX33" s="86"/>
      <c r="GY33" s="86"/>
      <c r="GZ33" s="86"/>
      <c r="HA33" s="86"/>
      <c r="HB33" s="86"/>
      <c r="HC33" s="86"/>
      <c r="HD33" s="86"/>
      <c r="HE33" s="86"/>
      <c r="HF33" s="87"/>
      <c r="HG33" s="85">
        <f>データ!BE7</f>
        <v>115</v>
      </c>
      <c r="HH33" s="86"/>
      <c r="HI33" s="86"/>
      <c r="HJ33" s="86"/>
      <c r="HK33" s="86"/>
      <c r="HL33" s="86"/>
      <c r="HM33" s="86"/>
      <c r="HN33" s="86"/>
      <c r="HO33" s="86"/>
      <c r="HP33" s="86"/>
      <c r="HQ33" s="86"/>
      <c r="HR33" s="86"/>
      <c r="HS33" s="86"/>
      <c r="HT33" s="86"/>
      <c r="HU33" s="87"/>
      <c r="HV33" s="85">
        <f>データ!BF7</f>
        <v>112.3</v>
      </c>
      <c r="HW33" s="86"/>
      <c r="HX33" s="86"/>
      <c r="HY33" s="86"/>
      <c r="HZ33" s="86"/>
      <c r="IA33" s="86"/>
      <c r="IB33" s="86"/>
      <c r="IC33" s="86"/>
      <c r="ID33" s="86"/>
      <c r="IE33" s="86"/>
      <c r="IF33" s="86"/>
      <c r="IG33" s="86"/>
      <c r="IH33" s="86"/>
      <c r="II33" s="86"/>
      <c r="IJ33" s="87"/>
      <c r="IK33" s="85">
        <f>データ!BG7</f>
        <v>101</v>
      </c>
      <c r="IL33" s="86"/>
      <c r="IM33" s="86"/>
      <c r="IN33" s="86"/>
      <c r="IO33" s="86"/>
      <c r="IP33" s="86"/>
      <c r="IQ33" s="86"/>
      <c r="IR33" s="86"/>
      <c r="IS33" s="86"/>
      <c r="IT33" s="86"/>
      <c r="IU33" s="86"/>
      <c r="IV33" s="86"/>
      <c r="IW33" s="86"/>
      <c r="IX33" s="86"/>
      <c r="IY33" s="87"/>
      <c r="IZ33" s="85">
        <f>データ!BH7</f>
        <v>109.7</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83.8</v>
      </c>
      <c r="KG33" s="86"/>
      <c r="KH33" s="86"/>
      <c r="KI33" s="86"/>
      <c r="KJ33" s="86"/>
      <c r="KK33" s="86"/>
      <c r="KL33" s="86"/>
      <c r="KM33" s="86"/>
      <c r="KN33" s="86"/>
      <c r="KO33" s="86"/>
      <c r="KP33" s="86"/>
      <c r="KQ33" s="86"/>
      <c r="KR33" s="86"/>
      <c r="KS33" s="86"/>
      <c r="KT33" s="87"/>
      <c r="KU33" s="85">
        <f>データ!BP7</f>
        <v>80.900000000000006</v>
      </c>
      <c r="KV33" s="86"/>
      <c r="KW33" s="86"/>
      <c r="KX33" s="86"/>
      <c r="KY33" s="86"/>
      <c r="KZ33" s="86"/>
      <c r="LA33" s="86"/>
      <c r="LB33" s="86"/>
      <c r="LC33" s="86"/>
      <c r="LD33" s="86"/>
      <c r="LE33" s="86"/>
      <c r="LF33" s="86"/>
      <c r="LG33" s="86"/>
      <c r="LH33" s="86"/>
      <c r="LI33" s="87"/>
      <c r="LJ33" s="85">
        <f>データ!BQ7</f>
        <v>86.4</v>
      </c>
      <c r="LK33" s="86"/>
      <c r="LL33" s="86"/>
      <c r="LM33" s="86"/>
      <c r="LN33" s="86"/>
      <c r="LO33" s="86"/>
      <c r="LP33" s="86"/>
      <c r="LQ33" s="86"/>
      <c r="LR33" s="86"/>
      <c r="LS33" s="86"/>
      <c r="LT33" s="86"/>
      <c r="LU33" s="86"/>
      <c r="LV33" s="86"/>
      <c r="LW33" s="86"/>
      <c r="LX33" s="87"/>
      <c r="LY33" s="85">
        <f>データ!BR7</f>
        <v>90</v>
      </c>
      <c r="LZ33" s="86"/>
      <c r="MA33" s="86"/>
      <c r="MB33" s="86"/>
      <c r="MC33" s="86"/>
      <c r="MD33" s="86"/>
      <c r="ME33" s="86"/>
      <c r="MF33" s="86"/>
      <c r="MG33" s="86"/>
      <c r="MH33" s="86"/>
      <c r="MI33" s="86"/>
      <c r="MJ33" s="86"/>
      <c r="MK33" s="86"/>
      <c r="ML33" s="86"/>
      <c r="MM33" s="87"/>
      <c r="MN33" s="85">
        <f>データ!BS7</f>
        <v>88.4</v>
      </c>
      <c r="MO33" s="86"/>
      <c r="MP33" s="86"/>
      <c r="MQ33" s="86"/>
      <c r="MR33" s="86"/>
      <c r="MS33" s="86"/>
      <c r="MT33" s="86"/>
      <c r="MU33" s="86"/>
      <c r="MV33" s="86"/>
      <c r="MW33" s="86"/>
      <c r="MX33" s="86"/>
      <c r="MY33" s="86"/>
      <c r="MZ33" s="86"/>
      <c r="NA33" s="86"/>
      <c r="NB33" s="87"/>
      <c r="ND33" s="5"/>
      <c r="NE33" s="5"/>
      <c r="NF33" s="5"/>
      <c r="NG33" s="5"/>
      <c r="NH33" s="27"/>
      <c r="NI33" s="2"/>
      <c r="NJ33" s="117"/>
      <c r="NK33" s="118"/>
      <c r="NL33" s="118"/>
      <c r="NM33" s="118"/>
      <c r="NN33" s="118"/>
      <c r="NO33" s="118"/>
      <c r="NP33" s="118"/>
      <c r="NQ33" s="118"/>
      <c r="NR33" s="118"/>
      <c r="NS33" s="118"/>
      <c r="NT33" s="118"/>
      <c r="NU33" s="118"/>
      <c r="NV33" s="118"/>
      <c r="NW33" s="118"/>
      <c r="NX33" s="119"/>
      <c r="OC33" s="28" t="s">
        <v>57</v>
      </c>
    </row>
    <row r="34" spans="1:393" ht="13.5" customHeight="1" x14ac:dyDescent="0.2">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20"/>
      <c r="NK34" s="121"/>
      <c r="NL34" s="121"/>
      <c r="NM34" s="121"/>
      <c r="NN34" s="121"/>
      <c r="NO34" s="121"/>
      <c r="NP34" s="121"/>
      <c r="NQ34" s="121"/>
      <c r="NR34" s="121"/>
      <c r="NS34" s="121"/>
      <c r="NT34" s="121"/>
      <c r="NU34" s="121"/>
      <c r="NV34" s="121"/>
      <c r="NW34" s="121"/>
      <c r="NX34" s="122"/>
      <c r="OC34" s="28" t="s">
        <v>59</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174</v>
      </c>
      <c r="NK39" s="112"/>
      <c r="NL39" s="112"/>
      <c r="NM39" s="112"/>
      <c r="NN39" s="112"/>
      <c r="NO39" s="112"/>
      <c r="NP39" s="112"/>
      <c r="NQ39" s="112"/>
      <c r="NR39" s="112"/>
      <c r="NS39" s="112"/>
      <c r="NT39" s="112"/>
      <c r="NU39" s="112"/>
      <c r="NV39" s="112"/>
      <c r="NW39" s="112"/>
      <c r="NX39" s="113"/>
      <c r="OC39" s="28" t="s">
        <v>66</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67</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68</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69</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70</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71</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72</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73</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74</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75</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76</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77</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78</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x14ac:dyDescent="0.2">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173</v>
      </c>
      <c r="NK54" s="118"/>
      <c r="NL54" s="118"/>
      <c r="NM54" s="118"/>
      <c r="NN54" s="118"/>
      <c r="NO54" s="118"/>
      <c r="NP54" s="118"/>
      <c r="NQ54" s="118"/>
      <c r="NR54" s="118"/>
      <c r="NS54" s="118"/>
      <c r="NT54" s="118"/>
      <c r="NU54" s="118"/>
      <c r="NV54" s="118"/>
      <c r="NW54" s="118"/>
      <c r="NX54" s="119"/>
    </row>
    <row r="55" spans="1:393" ht="13.5" customHeight="1" x14ac:dyDescent="0.2">
      <c r="A55" s="2"/>
      <c r="B55" s="25"/>
      <c r="C55" s="5"/>
      <c r="D55" s="5"/>
      <c r="E55" s="5"/>
      <c r="F55" s="5"/>
      <c r="G55" s="102" t="s">
        <v>56</v>
      </c>
      <c r="H55" s="102"/>
      <c r="I55" s="102"/>
      <c r="J55" s="102"/>
      <c r="K55" s="102"/>
      <c r="L55" s="102"/>
      <c r="M55" s="102"/>
      <c r="N55" s="102"/>
      <c r="O55" s="102"/>
      <c r="P55" s="103">
        <f>データ!BZ7</f>
        <v>24338</v>
      </c>
      <c r="Q55" s="104"/>
      <c r="R55" s="104"/>
      <c r="S55" s="104"/>
      <c r="T55" s="104"/>
      <c r="U55" s="104"/>
      <c r="V55" s="104"/>
      <c r="W55" s="104"/>
      <c r="X55" s="104"/>
      <c r="Y55" s="104"/>
      <c r="Z55" s="104"/>
      <c r="AA55" s="104"/>
      <c r="AB55" s="104"/>
      <c r="AC55" s="104"/>
      <c r="AD55" s="105"/>
      <c r="AE55" s="103">
        <f>データ!CA7</f>
        <v>23262</v>
      </c>
      <c r="AF55" s="104"/>
      <c r="AG55" s="104"/>
      <c r="AH55" s="104"/>
      <c r="AI55" s="104"/>
      <c r="AJ55" s="104"/>
      <c r="AK55" s="104"/>
      <c r="AL55" s="104"/>
      <c r="AM55" s="104"/>
      <c r="AN55" s="104"/>
      <c r="AO55" s="104"/>
      <c r="AP55" s="104"/>
      <c r="AQ55" s="104"/>
      <c r="AR55" s="104"/>
      <c r="AS55" s="105"/>
      <c r="AT55" s="103">
        <f>データ!CB7</f>
        <v>24216</v>
      </c>
      <c r="AU55" s="104"/>
      <c r="AV55" s="104"/>
      <c r="AW55" s="104"/>
      <c r="AX55" s="104"/>
      <c r="AY55" s="104"/>
      <c r="AZ55" s="104"/>
      <c r="BA55" s="104"/>
      <c r="BB55" s="104"/>
      <c r="BC55" s="104"/>
      <c r="BD55" s="104"/>
      <c r="BE55" s="104"/>
      <c r="BF55" s="104"/>
      <c r="BG55" s="104"/>
      <c r="BH55" s="105"/>
      <c r="BI55" s="103">
        <f>データ!CC7</f>
        <v>25858</v>
      </c>
      <c r="BJ55" s="104"/>
      <c r="BK55" s="104"/>
      <c r="BL55" s="104"/>
      <c r="BM55" s="104"/>
      <c r="BN55" s="104"/>
      <c r="BO55" s="104"/>
      <c r="BP55" s="104"/>
      <c r="BQ55" s="104"/>
      <c r="BR55" s="104"/>
      <c r="BS55" s="104"/>
      <c r="BT55" s="104"/>
      <c r="BU55" s="104"/>
      <c r="BV55" s="104"/>
      <c r="BW55" s="105"/>
      <c r="BX55" s="103">
        <f>データ!CD7</f>
        <v>25598</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5549</v>
      </c>
      <c r="DE55" s="104"/>
      <c r="DF55" s="104"/>
      <c r="DG55" s="104"/>
      <c r="DH55" s="104"/>
      <c r="DI55" s="104"/>
      <c r="DJ55" s="104"/>
      <c r="DK55" s="104"/>
      <c r="DL55" s="104"/>
      <c r="DM55" s="104"/>
      <c r="DN55" s="104"/>
      <c r="DO55" s="104"/>
      <c r="DP55" s="104"/>
      <c r="DQ55" s="104"/>
      <c r="DR55" s="105"/>
      <c r="DS55" s="103">
        <f>データ!CL7</f>
        <v>6291</v>
      </c>
      <c r="DT55" s="104"/>
      <c r="DU55" s="104"/>
      <c r="DV55" s="104"/>
      <c r="DW55" s="104"/>
      <c r="DX55" s="104"/>
      <c r="DY55" s="104"/>
      <c r="DZ55" s="104"/>
      <c r="EA55" s="104"/>
      <c r="EB55" s="104"/>
      <c r="EC55" s="104"/>
      <c r="ED55" s="104"/>
      <c r="EE55" s="104"/>
      <c r="EF55" s="104"/>
      <c r="EG55" s="105"/>
      <c r="EH55" s="103">
        <f>データ!CM7</f>
        <v>6314</v>
      </c>
      <c r="EI55" s="104"/>
      <c r="EJ55" s="104"/>
      <c r="EK55" s="104"/>
      <c r="EL55" s="104"/>
      <c r="EM55" s="104"/>
      <c r="EN55" s="104"/>
      <c r="EO55" s="104"/>
      <c r="EP55" s="104"/>
      <c r="EQ55" s="104"/>
      <c r="ER55" s="104"/>
      <c r="ES55" s="104"/>
      <c r="ET55" s="104"/>
      <c r="EU55" s="104"/>
      <c r="EV55" s="105"/>
      <c r="EW55" s="103">
        <f>データ!CN7</f>
        <v>6663</v>
      </c>
      <c r="EX55" s="104"/>
      <c r="EY55" s="104"/>
      <c r="EZ55" s="104"/>
      <c r="FA55" s="104"/>
      <c r="FB55" s="104"/>
      <c r="FC55" s="104"/>
      <c r="FD55" s="104"/>
      <c r="FE55" s="104"/>
      <c r="FF55" s="104"/>
      <c r="FG55" s="104"/>
      <c r="FH55" s="104"/>
      <c r="FI55" s="104"/>
      <c r="FJ55" s="104"/>
      <c r="FK55" s="105"/>
      <c r="FL55" s="103">
        <f>データ!CO7</f>
        <v>6367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79.8</v>
      </c>
      <c r="GS55" s="86"/>
      <c r="GT55" s="86"/>
      <c r="GU55" s="86"/>
      <c r="GV55" s="86"/>
      <c r="GW55" s="86"/>
      <c r="GX55" s="86"/>
      <c r="GY55" s="86"/>
      <c r="GZ55" s="86"/>
      <c r="HA55" s="86"/>
      <c r="HB55" s="86"/>
      <c r="HC55" s="86"/>
      <c r="HD55" s="86"/>
      <c r="HE55" s="86"/>
      <c r="HF55" s="87"/>
      <c r="HG55" s="85">
        <f>データ!CW7</f>
        <v>83.2</v>
      </c>
      <c r="HH55" s="86"/>
      <c r="HI55" s="86"/>
      <c r="HJ55" s="86"/>
      <c r="HK55" s="86"/>
      <c r="HL55" s="86"/>
      <c r="HM55" s="86"/>
      <c r="HN55" s="86"/>
      <c r="HO55" s="86"/>
      <c r="HP55" s="86"/>
      <c r="HQ55" s="86"/>
      <c r="HR55" s="86"/>
      <c r="HS55" s="86"/>
      <c r="HT55" s="86"/>
      <c r="HU55" s="87"/>
      <c r="HV55" s="85">
        <f>データ!CX7</f>
        <v>80.2</v>
      </c>
      <c r="HW55" s="86"/>
      <c r="HX55" s="86"/>
      <c r="HY55" s="86"/>
      <c r="HZ55" s="86"/>
      <c r="IA55" s="86"/>
      <c r="IB55" s="86"/>
      <c r="IC55" s="86"/>
      <c r="ID55" s="86"/>
      <c r="IE55" s="86"/>
      <c r="IF55" s="86"/>
      <c r="IG55" s="86"/>
      <c r="IH55" s="86"/>
      <c r="II55" s="86"/>
      <c r="IJ55" s="87"/>
      <c r="IK55" s="85">
        <f>データ!CY7</f>
        <v>72</v>
      </c>
      <c r="IL55" s="86"/>
      <c r="IM55" s="86"/>
      <c r="IN55" s="86"/>
      <c r="IO55" s="86"/>
      <c r="IP55" s="86"/>
      <c r="IQ55" s="86"/>
      <c r="IR55" s="86"/>
      <c r="IS55" s="86"/>
      <c r="IT55" s="86"/>
      <c r="IU55" s="86"/>
      <c r="IV55" s="86"/>
      <c r="IW55" s="86"/>
      <c r="IX55" s="86"/>
      <c r="IY55" s="87"/>
      <c r="IZ55" s="85">
        <f>データ!CZ7</f>
        <v>80.3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10.4</v>
      </c>
      <c r="KG55" s="86"/>
      <c r="KH55" s="86"/>
      <c r="KI55" s="86"/>
      <c r="KJ55" s="86"/>
      <c r="KK55" s="86"/>
      <c r="KL55" s="86"/>
      <c r="KM55" s="86"/>
      <c r="KN55" s="86"/>
      <c r="KO55" s="86"/>
      <c r="KP55" s="86"/>
      <c r="KQ55" s="86"/>
      <c r="KR55" s="86"/>
      <c r="KS55" s="86"/>
      <c r="KT55" s="87"/>
      <c r="KU55" s="85">
        <f>データ!DH7</f>
        <v>11.1</v>
      </c>
      <c r="KV55" s="86"/>
      <c r="KW55" s="86"/>
      <c r="KX55" s="86"/>
      <c r="KY55" s="86"/>
      <c r="KZ55" s="86"/>
      <c r="LA55" s="86"/>
      <c r="LB55" s="86"/>
      <c r="LC55" s="86"/>
      <c r="LD55" s="86"/>
      <c r="LE55" s="86"/>
      <c r="LF55" s="86"/>
      <c r="LG55" s="86"/>
      <c r="LH55" s="86"/>
      <c r="LI55" s="87"/>
      <c r="LJ55" s="85">
        <f>データ!DI7</f>
        <v>11</v>
      </c>
      <c r="LK55" s="86"/>
      <c r="LL55" s="86"/>
      <c r="LM55" s="86"/>
      <c r="LN55" s="86"/>
      <c r="LO55" s="86"/>
      <c r="LP55" s="86"/>
      <c r="LQ55" s="86"/>
      <c r="LR55" s="86"/>
      <c r="LS55" s="86"/>
      <c r="LT55" s="86"/>
      <c r="LU55" s="86"/>
      <c r="LV55" s="86"/>
      <c r="LW55" s="86"/>
      <c r="LX55" s="87"/>
      <c r="LY55" s="85">
        <f>データ!DJ7</f>
        <v>10.8</v>
      </c>
      <c r="LZ55" s="86"/>
      <c r="MA55" s="86"/>
      <c r="MB55" s="86"/>
      <c r="MC55" s="86"/>
      <c r="MD55" s="86"/>
      <c r="ME55" s="86"/>
      <c r="MF55" s="86"/>
      <c r="MG55" s="86"/>
      <c r="MH55" s="86"/>
      <c r="MI55" s="86"/>
      <c r="MJ55" s="86"/>
      <c r="MK55" s="86"/>
      <c r="ML55" s="86"/>
      <c r="MM55" s="87"/>
      <c r="MN55" s="85">
        <f>データ!DK7</f>
        <v>10</v>
      </c>
      <c r="MO55" s="86"/>
      <c r="MP55" s="86"/>
      <c r="MQ55" s="86"/>
      <c r="MR55" s="86"/>
      <c r="MS55" s="86"/>
      <c r="MT55" s="86"/>
      <c r="MU55" s="86"/>
      <c r="MV55" s="86"/>
      <c r="MW55" s="86"/>
      <c r="MX55" s="86"/>
      <c r="MY55" s="86"/>
      <c r="MZ55" s="86"/>
      <c r="NA55" s="86"/>
      <c r="NB55" s="87"/>
      <c r="NC55" s="5"/>
      <c r="ND55" s="5"/>
      <c r="NE55" s="5"/>
      <c r="NF55" s="5"/>
      <c r="NG55" s="5"/>
      <c r="NH55" s="27"/>
      <c r="NI55" s="2"/>
      <c r="NJ55" s="117"/>
      <c r="NK55" s="118"/>
      <c r="NL55" s="118"/>
      <c r="NM55" s="118"/>
      <c r="NN55" s="118"/>
      <c r="NO55" s="118"/>
      <c r="NP55" s="118"/>
      <c r="NQ55" s="118"/>
      <c r="NR55" s="118"/>
      <c r="NS55" s="118"/>
      <c r="NT55" s="118"/>
      <c r="NU55" s="118"/>
      <c r="NV55" s="118"/>
      <c r="NW55" s="118"/>
      <c r="NX55" s="119"/>
    </row>
    <row r="56" spans="1:393" ht="13.5" customHeight="1" x14ac:dyDescent="0.2">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7"/>
      <c r="NK56" s="118"/>
      <c r="NL56" s="118"/>
      <c r="NM56" s="118"/>
      <c r="NN56" s="118"/>
      <c r="NO56" s="118"/>
      <c r="NP56" s="118"/>
      <c r="NQ56" s="118"/>
      <c r="NR56" s="118"/>
      <c r="NS56" s="118"/>
      <c r="NT56" s="118"/>
      <c r="NU56" s="118"/>
      <c r="NV56" s="118"/>
      <c r="NW56" s="118"/>
      <c r="NX56" s="119"/>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7"/>
      <c r="NK57" s="118"/>
      <c r="NL57" s="118"/>
      <c r="NM57" s="118"/>
      <c r="NN57" s="118"/>
      <c r="NO57" s="118"/>
      <c r="NP57" s="118"/>
      <c r="NQ57" s="118"/>
      <c r="NR57" s="118"/>
      <c r="NS57" s="118"/>
      <c r="NT57" s="118"/>
      <c r="NU57" s="118"/>
      <c r="NV57" s="118"/>
      <c r="NW57" s="118"/>
      <c r="NX57" s="119"/>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7"/>
      <c r="NK58" s="118"/>
      <c r="NL58" s="118"/>
      <c r="NM58" s="118"/>
      <c r="NN58" s="118"/>
      <c r="NO58" s="118"/>
      <c r="NP58" s="118"/>
      <c r="NQ58" s="118"/>
      <c r="NR58" s="118"/>
      <c r="NS58" s="118"/>
      <c r="NT58" s="118"/>
      <c r="NU58" s="118"/>
      <c r="NV58" s="118"/>
      <c r="NW58" s="118"/>
      <c r="NX58" s="119"/>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7"/>
      <c r="NK59" s="118"/>
      <c r="NL59" s="118"/>
      <c r="NM59" s="118"/>
      <c r="NN59" s="118"/>
      <c r="NO59" s="118"/>
      <c r="NP59" s="118"/>
      <c r="NQ59" s="118"/>
      <c r="NR59" s="118"/>
      <c r="NS59" s="118"/>
      <c r="NT59" s="118"/>
      <c r="NU59" s="118"/>
      <c r="NV59" s="118"/>
      <c r="NW59" s="118"/>
      <c r="NX59" s="119"/>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7"/>
      <c r="NK60" s="118"/>
      <c r="NL60" s="118"/>
      <c r="NM60" s="118"/>
      <c r="NN60" s="118"/>
      <c r="NO60" s="118"/>
      <c r="NP60" s="118"/>
      <c r="NQ60" s="118"/>
      <c r="NR60" s="118"/>
      <c r="NS60" s="118"/>
      <c r="NT60" s="118"/>
      <c r="NU60" s="118"/>
      <c r="NV60" s="118"/>
      <c r="NW60" s="118"/>
      <c r="NX60" s="119"/>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7"/>
      <c r="NK61" s="118"/>
      <c r="NL61" s="118"/>
      <c r="NM61" s="118"/>
      <c r="NN61" s="118"/>
      <c r="NO61" s="118"/>
      <c r="NP61" s="118"/>
      <c r="NQ61" s="118"/>
      <c r="NR61" s="118"/>
      <c r="NS61" s="118"/>
      <c r="NT61" s="118"/>
      <c r="NU61" s="118"/>
      <c r="NV61" s="118"/>
      <c r="NW61" s="118"/>
      <c r="NX61" s="119"/>
    </row>
    <row r="62" spans="1:393" ht="13.5" customHeight="1" x14ac:dyDescent="0.2">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7"/>
      <c r="NK62" s="118"/>
      <c r="NL62" s="118"/>
      <c r="NM62" s="118"/>
      <c r="NN62" s="118"/>
      <c r="NO62" s="118"/>
      <c r="NP62" s="118"/>
      <c r="NQ62" s="118"/>
      <c r="NR62" s="118"/>
      <c r="NS62" s="118"/>
      <c r="NT62" s="118"/>
      <c r="NU62" s="118"/>
      <c r="NV62" s="118"/>
      <c r="NW62" s="118"/>
      <c r="NX62" s="119"/>
    </row>
    <row r="63" spans="1:393" ht="13.5" customHeight="1" x14ac:dyDescent="0.2">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7"/>
      <c r="NK63" s="118"/>
      <c r="NL63" s="118"/>
      <c r="NM63" s="118"/>
      <c r="NN63" s="118"/>
      <c r="NO63" s="118"/>
      <c r="NP63" s="118"/>
      <c r="NQ63" s="118"/>
      <c r="NR63" s="118"/>
      <c r="NS63" s="118"/>
      <c r="NT63" s="118"/>
      <c r="NU63" s="118"/>
      <c r="NV63" s="118"/>
      <c r="NW63" s="118"/>
      <c r="NX63" s="119"/>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7"/>
      <c r="NK64" s="118"/>
      <c r="NL64" s="118"/>
      <c r="NM64" s="118"/>
      <c r="NN64" s="118"/>
      <c r="NO64" s="118"/>
      <c r="NP64" s="118"/>
      <c r="NQ64" s="118"/>
      <c r="NR64" s="118"/>
      <c r="NS64" s="118"/>
      <c r="NT64" s="118"/>
      <c r="NU64" s="118"/>
      <c r="NV64" s="118"/>
      <c r="NW64" s="118"/>
      <c r="NX64" s="119"/>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7"/>
      <c r="NK65" s="118"/>
      <c r="NL65" s="118"/>
      <c r="NM65" s="118"/>
      <c r="NN65" s="118"/>
      <c r="NO65" s="118"/>
      <c r="NP65" s="118"/>
      <c r="NQ65" s="118"/>
      <c r="NR65" s="118"/>
      <c r="NS65" s="118"/>
      <c r="NT65" s="118"/>
      <c r="NU65" s="118"/>
      <c r="NV65" s="118"/>
      <c r="NW65" s="118"/>
      <c r="NX65" s="119"/>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7"/>
      <c r="NK66" s="118"/>
      <c r="NL66" s="118"/>
      <c r="NM66" s="118"/>
      <c r="NN66" s="118"/>
      <c r="NO66" s="118"/>
      <c r="NP66" s="118"/>
      <c r="NQ66" s="118"/>
      <c r="NR66" s="118"/>
      <c r="NS66" s="118"/>
      <c r="NT66" s="118"/>
      <c r="NU66" s="118"/>
      <c r="NV66" s="118"/>
      <c r="NW66" s="118"/>
      <c r="NX66" s="119"/>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0"/>
      <c r="NK67" s="121"/>
      <c r="NL67" s="121"/>
      <c r="NM67" s="121"/>
      <c r="NN67" s="121"/>
      <c r="NO67" s="121"/>
      <c r="NP67" s="121"/>
      <c r="NQ67" s="121"/>
      <c r="NR67" s="121"/>
      <c r="NS67" s="121"/>
      <c r="NT67" s="121"/>
      <c r="NU67" s="121"/>
      <c r="NV67" s="121"/>
      <c r="NW67" s="121"/>
      <c r="NX67" s="122"/>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172</v>
      </c>
      <c r="NK70" s="97"/>
      <c r="NL70" s="97"/>
      <c r="NM70" s="97"/>
      <c r="NN70" s="97"/>
      <c r="NO70" s="97"/>
      <c r="NP70" s="97"/>
      <c r="NQ70" s="97"/>
      <c r="NR70" s="97"/>
      <c r="NS70" s="97"/>
      <c r="NT70" s="97"/>
      <c r="NU70" s="97"/>
      <c r="NV70" s="97"/>
      <c r="NW70" s="97"/>
      <c r="NX70" s="98"/>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x14ac:dyDescent="0.2">
      <c r="A79" s="2"/>
      <c r="B79" s="25"/>
      <c r="C79" s="5"/>
      <c r="D79" s="5"/>
      <c r="E79" s="5"/>
      <c r="F79" s="5"/>
      <c r="G79" s="36"/>
      <c r="H79" s="36"/>
      <c r="I79" s="40"/>
      <c r="J79" s="81" t="s">
        <v>56</v>
      </c>
      <c r="K79" s="82"/>
      <c r="L79" s="82"/>
      <c r="M79" s="82"/>
      <c r="N79" s="82"/>
      <c r="O79" s="82"/>
      <c r="P79" s="82"/>
      <c r="Q79" s="82"/>
      <c r="R79" s="82"/>
      <c r="S79" s="82"/>
      <c r="T79" s="83"/>
      <c r="U79" s="80">
        <f>データ!DR7</f>
        <v>51.5</v>
      </c>
      <c r="V79" s="80"/>
      <c r="W79" s="80"/>
      <c r="X79" s="80"/>
      <c r="Y79" s="80"/>
      <c r="Z79" s="80"/>
      <c r="AA79" s="80"/>
      <c r="AB79" s="80"/>
      <c r="AC79" s="80"/>
      <c r="AD79" s="80"/>
      <c r="AE79" s="80"/>
      <c r="AF79" s="80"/>
      <c r="AG79" s="80"/>
      <c r="AH79" s="80"/>
      <c r="AI79" s="80"/>
      <c r="AJ79" s="80"/>
      <c r="AK79" s="80"/>
      <c r="AL79" s="80"/>
      <c r="AM79" s="80"/>
      <c r="AN79" s="80">
        <f>データ!DS7</f>
        <v>53.5</v>
      </c>
      <c r="AO79" s="80"/>
      <c r="AP79" s="80"/>
      <c r="AQ79" s="80"/>
      <c r="AR79" s="80"/>
      <c r="AS79" s="80"/>
      <c r="AT79" s="80"/>
      <c r="AU79" s="80"/>
      <c r="AV79" s="80"/>
      <c r="AW79" s="80"/>
      <c r="AX79" s="80"/>
      <c r="AY79" s="80"/>
      <c r="AZ79" s="80"/>
      <c r="BA79" s="80"/>
      <c r="BB79" s="80"/>
      <c r="BC79" s="80"/>
      <c r="BD79" s="80"/>
      <c r="BE79" s="80"/>
      <c r="BF79" s="80"/>
      <c r="BG79" s="80">
        <f>データ!DT7</f>
        <v>55.7</v>
      </c>
      <c r="BH79" s="80"/>
      <c r="BI79" s="80"/>
      <c r="BJ79" s="80"/>
      <c r="BK79" s="80"/>
      <c r="BL79" s="80"/>
      <c r="BM79" s="80"/>
      <c r="BN79" s="80"/>
      <c r="BO79" s="80"/>
      <c r="BP79" s="80"/>
      <c r="BQ79" s="80"/>
      <c r="BR79" s="80"/>
      <c r="BS79" s="80"/>
      <c r="BT79" s="80"/>
      <c r="BU79" s="80"/>
      <c r="BV79" s="80"/>
      <c r="BW79" s="80"/>
      <c r="BX79" s="80"/>
      <c r="BY79" s="80"/>
      <c r="BZ79" s="80">
        <f>データ!DU7</f>
        <v>56.7</v>
      </c>
      <c r="CA79" s="80"/>
      <c r="CB79" s="80"/>
      <c r="CC79" s="80"/>
      <c r="CD79" s="80"/>
      <c r="CE79" s="80"/>
      <c r="CF79" s="80"/>
      <c r="CG79" s="80"/>
      <c r="CH79" s="80"/>
      <c r="CI79" s="80"/>
      <c r="CJ79" s="80"/>
      <c r="CK79" s="80"/>
      <c r="CL79" s="80"/>
      <c r="CM79" s="80"/>
      <c r="CN79" s="80"/>
      <c r="CO79" s="80"/>
      <c r="CP79" s="80"/>
      <c r="CQ79" s="80"/>
      <c r="CR79" s="80"/>
      <c r="CS79" s="80">
        <f>データ!DV7</f>
        <v>58.8</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77.5</v>
      </c>
      <c r="EP79" s="80"/>
      <c r="EQ79" s="80"/>
      <c r="ER79" s="80"/>
      <c r="ES79" s="80"/>
      <c r="ET79" s="80"/>
      <c r="EU79" s="80"/>
      <c r="EV79" s="80"/>
      <c r="EW79" s="80"/>
      <c r="EX79" s="80"/>
      <c r="EY79" s="80"/>
      <c r="EZ79" s="80"/>
      <c r="FA79" s="80"/>
      <c r="FB79" s="80"/>
      <c r="FC79" s="80"/>
      <c r="FD79" s="80"/>
      <c r="FE79" s="80"/>
      <c r="FF79" s="80"/>
      <c r="FG79" s="80"/>
      <c r="FH79" s="80">
        <f>データ!ED7</f>
        <v>79.5</v>
      </c>
      <c r="FI79" s="80"/>
      <c r="FJ79" s="80"/>
      <c r="FK79" s="80"/>
      <c r="FL79" s="80"/>
      <c r="FM79" s="80"/>
      <c r="FN79" s="80"/>
      <c r="FO79" s="80"/>
      <c r="FP79" s="80"/>
      <c r="FQ79" s="80"/>
      <c r="FR79" s="80"/>
      <c r="FS79" s="80"/>
      <c r="FT79" s="80"/>
      <c r="FU79" s="80"/>
      <c r="FV79" s="80"/>
      <c r="FW79" s="80"/>
      <c r="FX79" s="80"/>
      <c r="FY79" s="80"/>
      <c r="FZ79" s="80"/>
      <c r="GA79" s="80">
        <f>データ!EE7</f>
        <v>80.8</v>
      </c>
      <c r="GB79" s="80"/>
      <c r="GC79" s="80"/>
      <c r="GD79" s="80"/>
      <c r="GE79" s="80"/>
      <c r="GF79" s="80"/>
      <c r="GG79" s="80"/>
      <c r="GH79" s="80"/>
      <c r="GI79" s="80"/>
      <c r="GJ79" s="80"/>
      <c r="GK79" s="80"/>
      <c r="GL79" s="80"/>
      <c r="GM79" s="80"/>
      <c r="GN79" s="80"/>
      <c r="GO79" s="80"/>
      <c r="GP79" s="80"/>
      <c r="GQ79" s="80"/>
      <c r="GR79" s="80"/>
      <c r="GS79" s="80"/>
      <c r="GT79" s="80">
        <f>データ!EF7</f>
        <v>76</v>
      </c>
      <c r="GU79" s="80"/>
      <c r="GV79" s="80"/>
      <c r="GW79" s="80"/>
      <c r="GX79" s="80"/>
      <c r="GY79" s="80"/>
      <c r="GZ79" s="80"/>
      <c r="HA79" s="80"/>
      <c r="HB79" s="80"/>
      <c r="HC79" s="80"/>
      <c r="HD79" s="80"/>
      <c r="HE79" s="80"/>
      <c r="HF79" s="80"/>
      <c r="HG79" s="80"/>
      <c r="HH79" s="80"/>
      <c r="HI79" s="80"/>
      <c r="HJ79" s="80"/>
      <c r="HK79" s="80"/>
      <c r="HL79" s="80"/>
      <c r="HM79" s="80">
        <f>データ!EG7</f>
        <v>77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22235657</v>
      </c>
      <c r="JK79" s="79"/>
      <c r="JL79" s="79"/>
      <c r="JM79" s="79"/>
      <c r="JN79" s="79"/>
      <c r="JO79" s="79"/>
      <c r="JP79" s="79"/>
      <c r="JQ79" s="79"/>
      <c r="JR79" s="79"/>
      <c r="JS79" s="79"/>
      <c r="JT79" s="79"/>
      <c r="JU79" s="79"/>
      <c r="JV79" s="79"/>
      <c r="JW79" s="79"/>
      <c r="JX79" s="79"/>
      <c r="JY79" s="79"/>
      <c r="JZ79" s="79"/>
      <c r="KA79" s="79"/>
      <c r="KB79" s="79"/>
      <c r="KC79" s="79">
        <f>データ!EO7</f>
        <v>22302182</v>
      </c>
      <c r="KD79" s="79"/>
      <c r="KE79" s="79"/>
      <c r="KF79" s="79"/>
      <c r="KG79" s="79"/>
      <c r="KH79" s="79"/>
      <c r="KI79" s="79"/>
      <c r="KJ79" s="79"/>
      <c r="KK79" s="79"/>
      <c r="KL79" s="79"/>
      <c r="KM79" s="79"/>
      <c r="KN79" s="79"/>
      <c r="KO79" s="79"/>
      <c r="KP79" s="79"/>
      <c r="KQ79" s="79"/>
      <c r="KR79" s="79"/>
      <c r="KS79" s="79"/>
      <c r="KT79" s="79"/>
      <c r="KU79" s="79"/>
      <c r="KV79" s="79">
        <f>データ!EP7</f>
        <v>22488990</v>
      </c>
      <c r="KW79" s="79"/>
      <c r="KX79" s="79"/>
      <c r="KY79" s="79"/>
      <c r="KZ79" s="79"/>
      <c r="LA79" s="79"/>
      <c r="LB79" s="79"/>
      <c r="LC79" s="79"/>
      <c r="LD79" s="79"/>
      <c r="LE79" s="79"/>
      <c r="LF79" s="79"/>
      <c r="LG79" s="79"/>
      <c r="LH79" s="79"/>
      <c r="LI79" s="79"/>
      <c r="LJ79" s="79"/>
      <c r="LK79" s="79"/>
      <c r="LL79" s="79"/>
      <c r="LM79" s="79"/>
      <c r="LN79" s="79"/>
      <c r="LO79" s="79">
        <f>データ!EQ7</f>
        <v>22655980</v>
      </c>
      <c r="LP79" s="79"/>
      <c r="LQ79" s="79"/>
      <c r="LR79" s="79"/>
      <c r="LS79" s="79"/>
      <c r="LT79" s="79"/>
      <c r="LU79" s="79"/>
      <c r="LV79" s="79"/>
      <c r="LW79" s="79"/>
      <c r="LX79" s="79"/>
      <c r="LY79" s="79"/>
      <c r="LZ79" s="79"/>
      <c r="MA79" s="79"/>
      <c r="MB79" s="79"/>
      <c r="MC79" s="79"/>
      <c r="MD79" s="79"/>
      <c r="ME79" s="79"/>
      <c r="MF79" s="79"/>
      <c r="MG79" s="79"/>
      <c r="MH79" s="79">
        <f>データ!ER7</f>
        <v>22776495</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x14ac:dyDescent="0.2">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x14ac:dyDescent="0.2">
      <c r="B85" t="s">
        <v>83</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4fombOYIBhQKdmG1sKydoOxjuGuN6Hv4Xzerv3c+A9pYnZ8NASVEE/qbLvmt0jaSdOcABgnyD/KF5GsusuTd/w==" saltValue="T3+MpHan3YGZEfyvvTt7Y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NJ22:NX34"/>
    <mergeCell ref="DS33:EG33"/>
    <mergeCell ref="EH33:EV33"/>
    <mergeCell ref="EW33:FK33"/>
    <mergeCell ref="FL33:FZ33"/>
    <mergeCell ref="G33:O33"/>
    <mergeCell ref="P33:AD33"/>
    <mergeCell ref="AE33:AS33"/>
    <mergeCell ref="AT33:BH33"/>
    <mergeCell ref="BI33:BW33"/>
    <mergeCell ref="BX33:CL33"/>
    <mergeCell ref="CU33:DC33"/>
    <mergeCell ref="DD33:DR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disablePrompts="1"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2" x14ac:dyDescent="0.2"/>
  <cols>
    <col min="1" max="1" width="14.6640625" customWidth="1"/>
    <col min="2" max="7" width="11.88671875" customWidth="1"/>
    <col min="8" max="10" width="15.88671875" bestFit="1" customWidth="1"/>
    <col min="11" max="153" width="11.88671875" customWidth="1"/>
    <col min="154" max="154" width="10.88671875" customWidth="1"/>
  </cols>
  <sheetData>
    <row r="1" spans="1:154" x14ac:dyDescent="0.2">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2">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x14ac:dyDescent="0.2">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2">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7" t="s">
        <v>105</v>
      </c>
      <c r="AI4" s="158"/>
      <c r="AJ4" s="158"/>
      <c r="AK4" s="158"/>
      <c r="AL4" s="158"/>
      <c r="AM4" s="158"/>
      <c r="AN4" s="158"/>
      <c r="AO4" s="158"/>
      <c r="AP4" s="158"/>
      <c r="AQ4" s="158"/>
      <c r="AR4" s="159"/>
      <c r="AS4" s="160" t="s">
        <v>106</v>
      </c>
      <c r="AT4" s="156"/>
      <c r="AU4" s="156"/>
      <c r="AV4" s="156"/>
      <c r="AW4" s="156"/>
      <c r="AX4" s="156"/>
      <c r="AY4" s="156"/>
      <c r="AZ4" s="156"/>
      <c r="BA4" s="156"/>
      <c r="BB4" s="156"/>
      <c r="BC4" s="156"/>
      <c r="BD4" s="160" t="s">
        <v>107</v>
      </c>
      <c r="BE4" s="156"/>
      <c r="BF4" s="156"/>
      <c r="BG4" s="156"/>
      <c r="BH4" s="156"/>
      <c r="BI4" s="156"/>
      <c r="BJ4" s="156"/>
      <c r="BK4" s="156"/>
      <c r="BL4" s="156"/>
      <c r="BM4" s="156"/>
      <c r="BN4" s="156"/>
      <c r="BO4" s="157" t="s">
        <v>108</v>
      </c>
      <c r="BP4" s="158"/>
      <c r="BQ4" s="158"/>
      <c r="BR4" s="158"/>
      <c r="BS4" s="158"/>
      <c r="BT4" s="158"/>
      <c r="BU4" s="158"/>
      <c r="BV4" s="158"/>
      <c r="BW4" s="158"/>
      <c r="BX4" s="158"/>
      <c r="BY4" s="159"/>
      <c r="BZ4" s="156" t="s">
        <v>109</v>
      </c>
      <c r="CA4" s="156"/>
      <c r="CB4" s="156"/>
      <c r="CC4" s="156"/>
      <c r="CD4" s="156"/>
      <c r="CE4" s="156"/>
      <c r="CF4" s="156"/>
      <c r="CG4" s="156"/>
      <c r="CH4" s="156"/>
      <c r="CI4" s="156"/>
      <c r="CJ4" s="156"/>
      <c r="CK4" s="160" t="s">
        <v>110</v>
      </c>
      <c r="CL4" s="156"/>
      <c r="CM4" s="156"/>
      <c r="CN4" s="156"/>
      <c r="CO4" s="156"/>
      <c r="CP4" s="156"/>
      <c r="CQ4" s="156"/>
      <c r="CR4" s="156"/>
      <c r="CS4" s="156"/>
      <c r="CT4" s="156"/>
      <c r="CU4" s="156"/>
      <c r="CV4" s="156" t="s">
        <v>111</v>
      </c>
      <c r="CW4" s="156"/>
      <c r="CX4" s="156"/>
      <c r="CY4" s="156"/>
      <c r="CZ4" s="156"/>
      <c r="DA4" s="156"/>
      <c r="DB4" s="156"/>
      <c r="DC4" s="156"/>
      <c r="DD4" s="156"/>
      <c r="DE4" s="156"/>
      <c r="DF4" s="156"/>
      <c r="DG4" s="156" t="s">
        <v>112</v>
      </c>
      <c r="DH4" s="156"/>
      <c r="DI4" s="156"/>
      <c r="DJ4" s="156"/>
      <c r="DK4" s="156"/>
      <c r="DL4" s="156"/>
      <c r="DM4" s="156"/>
      <c r="DN4" s="156"/>
      <c r="DO4" s="156"/>
      <c r="DP4" s="156"/>
      <c r="DQ4" s="156"/>
      <c r="DR4" s="157" t="s">
        <v>113</v>
      </c>
      <c r="DS4" s="158"/>
      <c r="DT4" s="158"/>
      <c r="DU4" s="158"/>
      <c r="DV4" s="158"/>
      <c r="DW4" s="158"/>
      <c r="DX4" s="158"/>
      <c r="DY4" s="158"/>
      <c r="DZ4" s="158"/>
      <c r="EA4" s="158"/>
      <c r="EB4" s="159"/>
      <c r="EC4" s="156" t="s">
        <v>114</v>
      </c>
      <c r="ED4" s="156"/>
      <c r="EE4" s="156"/>
      <c r="EF4" s="156"/>
      <c r="EG4" s="156"/>
      <c r="EH4" s="156"/>
      <c r="EI4" s="156"/>
      <c r="EJ4" s="156"/>
      <c r="EK4" s="156"/>
      <c r="EL4" s="156"/>
      <c r="EM4" s="156"/>
      <c r="EN4" s="156" t="s">
        <v>115</v>
      </c>
      <c r="EO4" s="156"/>
      <c r="EP4" s="156"/>
      <c r="EQ4" s="156"/>
      <c r="ER4" s="156"/>
      <c r="ES4" s="156"/>
      <c r="ET4" s="156"/>
      <c r="EU4" s="156"/>
      <c r="EV4" s="156"/>
      <c r="EW4" s="156"/>
      <c r="EX4" s="156"/>
    </row>
    <row r="5" spans="1:154" x14ac:dyDescent="0.2">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139</v>
      </c>
      <c r="AT5" s="62" t="s">
        <v>140</v>
      </c>
      <c r="AU5" s="62" t="s">
        <v>141</v>
      </c>
      <c r="AV5" s="62" t="s">
        <v>142</v>
      </c>
      <c r="AW5" s="62" t="s">
        <v>143</v>
      </c>
      <c r="AX5" s="62" t="s">
        <v>144</v>
      </c>
      <c r="AY5" s="62" t="s">
        <v>145</v>
      </c>
      <c r="AZ5" s="62" t="s">
        <v>146</v>
      </c>
      <c r="BA5" s="62" t="s">
        <v>147</v>
      </c>
      <c r="BB5" s="62" t="s">
        <v>148</v>
      </c>
      <c r="BC5" s="62" t="s">
        <v>149</v>
      </c>
      <c r="BD5" s="62" t="s">
        <v>139</v>
      </c>
      <c r="BE5" s="62" t="s">
        <v>140</v>
      </c>
      <c r="BF5" s="62" t="s">
        <v>141</v>
      </c>
      <c r="BG5" s="62" t="s">
        <v>142</v>
      </c>
      <c r="BH5" s="62" t="s">
        <v>143</v>
      </c>
      <c r="BI5" s="62" t="s">
        <v>144</v>
      </c>
      <c r="BJ5" s="62" t="s">
        <v>145</v>
      </c>
      <c r="BK5" s="62" t="s">
        <v>146</v>
      </c>
      <c r="BL5" s="62" t="s">
        <v>147</v>
      </c>
      <c r="BM5" s="62" t="s">
        <v>148</v>
      </c>
      <c r="BN5" s="62" t="s">
        <v>149</v>
      </c>
      <c r="BO5" s="62" t="s">
        <v>139</v>
      </c>
      <c r="BP5" s="62" t="s">
        <v>140</v>
      </c>
      <c r="BQ5" s="62" t="s">
        <v>141</v>
      </c>
      <c r="BR5" s="62" t="s">
        <v>142</v>
      </c>
      <c r="BS5" s="62" t="s">
        <v>143</v>
      </c>
      <c r="BT5" s="62" t="s">
        <v>144</v>
      </c>
      <c r="BU5" s="62" t="s">
        <v>145</v>
      </c>
      <c r="BV5" s="62" t="s">
        <v>146</v>
      </c>
      <c r="BW5" s="62" t="s">
        <v>147</v>
      </c>
      <c r="BX5" s="62" t="s">
        <v>148</v>
      </c>
      <c r="BY5" s="62" t="s">
        <v>149</v>
      </c>
      <c r="BZ5" s="62" t="s">
        <v>139</v>
      </c>
      <c r="CA5" s="62" t="s">
        <v>140</v>
      </c>
      <c r="CB5" s="62" t="s">
        <v>141</v>
      </c>
      <c r="CC5" s="62" t="s">
        <v>142</v>
      </c>
      <c r="CD5" s="62" t="s">
        <v>143</v>
      </c>
      <c r="CE5" s="62" t="s">
        <v>144</v>
      </c>
      <c r="CF5" s="62" t="s">
        <v>145</v>
      </c>
      <c r="CG5" s="62" t="s">
        <v>146</v>
      </c>
      <c r="CH5" s="62" t="s">
        <v>147</v>
      </c>
      <c r="CI5" s="62" t="s">
        <v>148</v>
      </c>
      <c r="CJ5" s="62" t="s">
        <v>149</v>
      </c>
      <c r="CK5" s="62" t="s">
        <v>139</v>
      </c>
      <c r="CL5" s="62" t="s">
        <v>140</v>
      </c>
      <c r="CM5" s="62" t="s">
        <v>141</v>
      </c>
      <c r="CN5" s="62" t="s">
        <v>142</v>
      </c>
      <c r="CO5" s="62" t="s">
        <v>143</v>
      </c>
      <c r="CP5" s="62" t="s">
        <v>144</v>
      </c>
      <c r="CQ5" s="62" t="s">
        <v>145</v>
      </c>
      <c r="CR5" s="62" t="s">
        <v>146</v>
      </c>
      <c r="CS5" s="62" t="s">
        <v>147</v>
      </c>
      <c r="CT5" s="62" t="s">
        <v>148</v>
      </c>
      <c r="CU5" s="62" t="s">
        <v>149</v>
      </c>
      <c r="CV5" s="62" t="s">
        <v>139</v>
      </c>
      <c r="CW5" s="62" t="s">
        <v>140</v>
      </c>
      <c r="CX5" s="62" t="s">
        <v>141</v>
      </c>
      <c r="CY5" s="62" t="s">
        <v>142</v>
      </c>
      <c r="CZ5" s="62" t="s">
        <v>143</v>
      </c>
      <c r="DA5" s="62" t="s">
        <v>144</v>
      </c>
      <c r="DB5" s="62" t="s">
        <v>145</v>
      </c>
      <c r="DC5" s="62" t="s">
        <v>146</v>
      </c>
      <c r="DD5" s="62" t="s">
        <v>147</v>
      </c>
      <c r="DE5" s="62" t="s">
        <v>148</v>
      </c>
      <c r="DF5" s="62" t="s">
        <v>149</v>
      </c>
      <c r="DG5" s="62" t="s">
        <v>139</v>
      </c>
      <c r="DH5" s="62" t="s">
        <v>140</v>
      </c>
      <c r="DI5" s="62" t="s">
        <v>141</v>
      </c>
      <c r="DJ5" s="62" t="s">
        <v>142</v>
      </c>
      <c r="DK5" s="62" t="s">
        <v>143</v>
      </c>
      <c r="DL5" s="62" t="s">
        <v>144</v>
      </c>
      <c r="DM5" s="62" t="s">
        <v>145</v>
      </c>
      <c r="DN5" s="62" t="s">
        <v>146</v>
      </c>
      <c r="DO5" s="62" t="s">
        <v>147</v>
      </c>
      <c r="DP5" s="62" t="s">
        <v>148</v>
      </c>
      <c r="DQ5" s="62" t="s">
        <v>149</v>
      </c>
      <c r="DR5" s="62" t="s">
        <v>139</v>
      </c>
      <c r="DS5" s="62" t="s">
        <v>140</v>
      </c>
      <c r="DT5" s="62" t="s">
        <v>141</v>
      </c>
      <c r="DU5" s="62" t="s">
        <v>142</v>
      </c>
      <c r="DV5" s="62" t="s">
        <v>143</v>
      </c>
      <c r="DW5" s="62" t="s">
        <v>144</v>
      </c>
      <c r="DX5" s="62" t="s">
        <v>145</v>
      </c>
      <c r="DY5" s="62" t="s">
        <v>146</v>
      </c>
      <c r="DZ5" s="62" t="s">
        <v>147</v>
      </c>
      <c r="EA5" s="62" t="s">
        <v>148</v>
      </c>
      <c r="EB5" s="62" t="s">
        <v>149</v>
      </c>
      <c r="EC5" s="62" t="s">
        <v>139</v>
      </c>
      <c r="ED5" s="62" t="s">
        <v>140</v>
      </c>
      <c r="EE5" s="62" t="s">
        <v>141</v>
      </c>
      <c r="EF5" s="62" t="s">
        <v>142</v>
      </c>
      <c r="EG5" s="62" t="s">
        <v>143</v>
      </c>
      <c r="EH5" s="62" t="s">
        <v>144</v>
      </c>
      <c r="EI5" s="62" t="s">
        <v>145</v>
      </c>
      <c r="EJ5" s="62" t="s">
        <v>146</v>
      </c>
      <c r="EK5" s="62" t="s">
        <v>147</v>
      </c>
      <c r="EL5" s="62" t="s">
        <v>148</v>
      </c>
      <c r="EM5" s="62" t="s">
        <v>150</v>
      </c>
      <c r="EN5" s="62" t="s">
        <v>139</v>
      </c>
      <c r="EO5" s="62" t="s">
        <v>140</v>
      </c>
      <c r="EP5" s="62" t="s">
        <v>141</v>
      </c>
      <c r="EQ5" s="62" t="s">
        <v>142</v>
      </c>
      <c r="ER5" s="62" t="s">
        <v>143</v>
      </c>
      <c r="ES5" s="62" t="s">
        <v>144</v>
      </c>
      <c r="ET5" s="62" t="s">
        <v>145</v>
      </c>
      <c r="EU5" s="62" t="s">
        <v>146</v>
      </c>
      <c r="EV5" s="62" t="s">
        <v>147</v>
      </c>
      <c r="EW5" s="62" t="s">
        <v>148</v>
      </c>
      <c r="EX5" s="62" t="s">
        <v>149</v>
      </c>
    </row>
    <row r="6" spans="1:154" s="67" customFormat="1" x14ac:dyDescent="0.2">
      <c r="A6" s="48" t="s">
        <v>151</v>
      </c>
      <c r="B6" s="63">
        <f>B8</f>
        <v>2019</v>
      </c>
      <c r="C6" s="63">
        <f t="shared" ref="C6:M6" si="2">C8</f>
        <v>102091</v>
      </c>
      <c r="D6" s="63">
        <f t="shared" si="2"/>
        <v>46</v>
      </c>
      <c r="E6" s="63">
        <f t="shared" si="2"/>
        <v>6</v>
      </c>
      <c r="F6" s="63">
        <f t="shared" si="2"/>
        <v>0</v>
      </c>
      <c r="G6" s="63">
        <f t="shared" si="2"/>
        <v>1</v>
      </c>
      <c r="H6" s="161" t="str">
        <f>IF(H8&lt;&gt;I8,H8,"")&amp;IF(I8&lt;&gt;J8,I8,"")&amp;"　"&amp;J8</f>
        <v>群馬県藤岡市　藤岡市国民健康保険鬼石病院</v>
      </c>
      <c r="I6" s="162"/>
      <c r="J6" s="163"/>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10</v>
      </c>
      <c r="R6" s="63" t="str">
        <f t="shared" si="3"/>
        <v>-</v>
      </c>
      <c r="S6" s="63" t="str">
        <f t="shared" si="3"/>
        <v>ド</v>
      </c>
      <c r="T6" s="63" t="str">
        <f t="shared" si="3"/>
        <v>救 輪</v>
      </c>
      <c r="U6" s="64">
        <f>U8</f>
        <v>65117</v>
      </c>
      <c r="V6" s="64">
        <f>V8</f>
        <v>5886</v>
      </c>
      <c r="W6" s="63" t="str">
        <f>W8</f>
        <v>第２種該当</v>
      </c>
      <c r="X6" s="63" t="str">
        <f t="shared" si="3"/>
        <v>１３：１</v>
      </c>
      <c r="Y6" s="64">
        <f t="shared" si="3"/>
        <v>52</v>
      </c>
      <c r="Z6" s="64">
        <f t="shared" si="3"/>
        <v>47</v>
      </c>
      <c r="AA6" s="64" t="str">
        <f t="shared" si="3"/>
        <v>-</v>
      </c>
      <c r="AB6" s="64" t="str">
        <f t="shared" si="3"/>
        <v>-</v>
      </c>
      <c r="AC6" s="64" t="str">
        <f t="shared" si="3"/>
        <v>-</v>
      </c>
      <c r="AD6" s="64">
        <f t="shared" si="3"/>
        <v>99</v>
      </c>
      <c r="AE6" s="64">
        <f t="shared" si="3"/>
        <v>52</v>
      </c>
      <c r="AF6" s="64">
        <f t="shared" si="3"/>
        <v>47</v>
      </c>
      <c r="AG6" s="64">
        <f t="shared" si="3"/>
        <v>99</v>
      </c>
      <c r="AH6" s="65">
        <f>IF(AH8="-",NA(),AH8)</f>
        <v>91.3</v>
      </c>
      <c r="AI6" s="65">
        <f t="shared" ref="AI6:AQ6" si="4">IF(AI8="-",NA(),AI8)</f>
        <v>92</v>
      </c>
      <c r="AJ6" s="65">
        <f t="shared" si="4"/>
        <v>94.7</v>
      </c>
      <c r="AK6" s="65">
        <f t="shared" si="4"/>
        <v>101</v>
      </c>
      <c r="AL6" s="65">
        <f t="shared" si="4"/>
        <v>95.5</v>
      </c>
      <c r="AM6" s="65">
        <f t="shared" si="4"/>
        <v>98</v>
      </c>
      <c r="AN6" s="65">
        <f t="shared" si="4"/>
        <v>98.4</v>
      </c>
      <c r="AO6" s="65">
        <f t="shared" si="4"/>
        <v>98.2</v>
      </c>
      <c r="AP6" s="65">
        <f t="shared" si="4"/>
        <v>97.5</v>
      </c>
      <c r="AQ6" s="65">
        <f t="shared" si="4"/>
        <v>97.7</v>
      </c>
      <c r="AR6" s="65" t="str">
        <f>IF(AR8="-","【-】","【"&amp;SUBSTITUTE(TEXT(AR8,"#,##0.0"),"-","△")&amp;"】")</f>
        <v>【98.2】</v>
      </c>
      <c r="AS6" s="65">
        <f>IF(AS8="-",NA(),AS8)</f>
        <v>87.2</v>
      </c>
      <c r="AT6" s="65">
        <f t="shared" ref="AT6:BB6" si="5">IF(AT8="-",NA(),AT8)</f>
        <v>83.7</v>
      </c>
      <c r="AU6" s="65">
        <f t="shared" si="5"/>
        <v>87.1</v>
      </c>
      <c r="AV6" s="65">
        <f t="shared" si="5"/>
        <v>95.4</v>
      </c>
      <c r="AW6" s="65">
        <f t="shared" si="5"/>
        <v>88.7</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95.6</v>
      </c>
      <c r="BE6" s="65">
        <f t="shared" ref="BE6:BM6" si="6">IF(BE8="-",NA(),BE8)</f>
        <v>115</v>
      </c>
      <c r="BF6" s="65">
        <f t="shared" si="6"/>
        <v>112.3</v>
      </c>
      <c r="BG6" s="65">
        <f t="shared" si="6"/>
        <v>101</v>
      </c>
      <c r="BH6" s="65">
        <f t="shared" si="6"/>
        <v>109.7</v>
      </c>
      <c r="BI6" s="65">
        <f t="shared" si="6"/>
        <v>101.2</v>
      </c>
      <c r="BJ6" s="65">
        <f t="shared" si="6"/>
        <v>107.2</v>
      </c>
      <c r="BK6" s="65">
        <f t="shared" si="6"/>
        <v>114.4</v>
      </c>
      <c r="BL6" s="65">
        <f t="shared" si="6"/>
        <v>117</v>
      </c>
      <c r="BM6" s="65">
        <f t="shared" si="6"/>
        <v>118.8</v>
      </c>
      <c r="BN6" s="65" t="str">
        <f>IF(BN8="-","【-】","【"&amp;SUBSTITUTE(TEXT(BN8,"#,##0.0"),"-","△")&amp;"】")</f>
        <v>【59.6】</v>
      </c>
      <c r="BO6" s="65">
        <f>IF(BO8="-",NA(),BO8)</f>
        <v>83.8</v>
      </c>
      <c r="BP6" s="65">
        <f t="shared" ref="BP6:BX6" si="7">IF(BP8="-",NA(),BP8)</f>
        <v>80.900000000000006</v>
      </c>
      <c r="BQ6" s="65">
        <f t="shared" si="7"/>
        <v>86.4</v>
      </c>
      <c r="BR6" s="65">
        <f t="shared" si="7"/>
        <v>90</v>
      </c>
      <c r="BS6" s="65">
        <f t="shared" si="7"/>
        <v>88.4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24338</v>
      </c>
      <c r="CA6" s="66">
        <f t="shared" ref="CA6:CI6" si="8">IF(CA8="-",NA(),CA8)</f>
        <v>23262</v>
      </c>
      <c r="CB6" s="66">
        <f t="shared" si="8"/>
        <v>24216</v>
      </c>
      <c r="CC6" s="66">
        <f t="shared" si="8"/>
        <v>25858</v>
      </c>
      <c r="CD6" s="66">
        <f t="shared" si="8"/>
        <v>25598</v>
      </c>
      <c r="CE6" s="66">
        <f t="shared" si="8"/>
        <v>24371</v>
      </c>
      <c r="CF6" s="66">
        <f t="shared" si="8"/>
        <v>24882</v>
      </c>
      <c r="CG6" s="66">
        <f t="shared" si="8"/>
        <v>25249</v>
      </c>
      <c r="CH6" s="66">
        <f t="shared" si="8"/>
        <v>25711</v>
      </c>
      <c r="CI6" s="66">
        <f t="shared" si="8"/>
        <v>26415</v>
      </c>
      <c r="CJ6" s="65" t="str">
        <f>IF(CJ8="-","【-】","【"&amp;SUBSTITUTE(TEXT(CJ8,"#,##0"),"-","△")&amp;"】")</f>
        <v>【53,621】</v>
      </c>
      <c r="CK6" s="66">
        <f>IF(CK8="-",NA(),CK8)</f>
        <v>5549</v>
      </c>
      <c r="CL6" s="66">
        <f t="shared" ref="CL6:CT6" si="9">IF(CL8="-",NA(),CL8)</f>
        <v>6291</v>
      </c>
      <c r="CM6" s="66">
        <f t="shared" si="9"/>
        <v>6314</v>
      </c>
      <c r="CN6" s="66">
        <f t="shared" si="9"/>
        <v>6663</v>
      </c>
      <c r="CO6" s="66">
        <f t="shared" si="9"/>
        <v>6367</v>
      </c>
      <c r="CP6" s="66">
        <f t="shared" si="9"/>
        <v>8736</v>
      </c>
      <c r="CQ6" s="66">
        <f t="shared" si="9"/>
        <v>8797</v>
      </c>
      <c r="CR6" s="66">
        <f t="shared" si="9"/>
        <v>8852</v>
      </c>
      <c r="CS6" s="66">
        <f t="shared" si="9"/>
        <v>9060</v>
      </c>
      <c r="CT6" s="66">
        <f t="shared" si="9"/>
        <v>9135</v>
      </c>
      <c r="CU6" s="65" t="str">
        <f>IF(CU8="-","【-】","【"&amp;SUBSTITUTE(TEXT(CU8,"#,##0"),"-","△")&amp;"】")</f>
        <v>【15,586】</v>
      </c>
      <c r="CV6" s="65">
        <f>IF(CV8="-",NA(),CV8)</f>
        <v>79.8</v>
      </c>
      <c r="CW6" s="65">
        <f t="shared" ref="CW6:DE6" si="10">IF(CW8="-",NA(),CW8)</f>
        <v>83.2</v>
      </c>
      <c r="CX6" s="65">
        <f t="shared" si="10"/>
        <v>80.2</v>
      </c>
      <c r="CY6" s="65">
        <f t="shared" si="10"/>
        <v>72</v>
      </c>
      <c r="CZ6" s="65">
        <f t="shared" si="10"/>
        <v>80.3</v>
      </c>
      <c r="DA6" s="65">
        <f t="shared" si="10"/>
        <v>67.5</v>
      </c>
      <c r="DB6" s="65">
        <f t="shared" si="10"/>
        <v>69.5</v>
      </c>
      <c r="DC6" s="65">
        <f t="shared" si="10"/>
        <v>70.3</v>
      </c>
      <c r="DD6" s="65">
        <f t="shared" si="10"/>
        <v>71.099999999999994</v>
      </c>
      <c r="DE6" s="65">
        <f t="shared" si="10"/>
        <v>72</v>
      </c>
      <c r="DF6" s="65" t="str">
        <f>IF(DF8="-","【-】","【"&amp;SUBSTITUTE(TEXT(DF8,"#,##0.0"),"-","△")&amp;"】")</f>
        <v>【54.6】</v>
      </c>
      <c r="DG6" s="65">
        <f>IF(DG8="-",NA(),DG8)</f>
        <v>10.4</v>
      </c>
      <c r="DH6" s="65">
        <f t="shared" ref="DH6:DP6" si="11">IF(DH8="-",NA(),DH8)</f>
        <v>11.1</v>
      </c>
      <c r="DI6" s="65">
        <f t="shared" si="11"/>
        <v>11</v>
      </c>
      <c r="DJ6" s="65">
        <f t="shared" si="11"/>
        <v>10.8</v>
      </c>
      <c r="DK6" s="65">
        <f t="shared" si="11"/>
        <v>10</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51.5</v>
      </c>
      <c r="DS6" s="65">
        <f t="shared" ref="DS6:EA6" si="12">IF(DS8="-",NA(),DS8)</f>
        <v>53.5</v>
      </c>
      <c r="DT6" s="65">
        <f t="shared" si="12"/>
        <v>55.7</v>
      </c>
      <c r="DU6" s="65">
        <f t="shared" si="12"/>
        <v>56.7</v>
      </c>
      <c r="DV6" s="65">
        <f t="shared" si="12"/>
        <v>58.8</v>
      </c>
      <c r="DW6" s="65">
        <f t="shared" si="12"/>
        <v>52.6</v>
      </c>
      <c r="DX6" s="65">
        <f t="shared" si="12"/>
        <v>54.2</v>
      </c>
      <c r="DY6" s="65">
        <f t="shared" si="12"/>
        <v>53.8</v>
      </c>
      <c r="DZ6" s="65">
        <f t="shared" si="12"/>
        <v>56.1</v>
      </c>
      <c r="EA6" s="65">
        <f t="shared" si="12"/>
        <v>56.4</v>
      </c>
      <c r="EB6" s="65" t="str">
        <f>IF(EB8="-","【-】","【"&amp;SUBSTITUTE(TEXT(EB8,"#,##0.0"),"-","△")&amp;"】")</f>
        <v>【53.5】</v>
      </c>
      <c r="EC6" s="65">
        <f>IF(EC8="-",NA(),EC8)</f>
        <v>77.5</v>
      </c>
      <c r="ED6" s="65">
        <f t="shared" ref="ED6:EL6" si="13">IF(ED8="-",NA(),ED8)</f>
        <v>79.5</v>
      </c>
      <c r="EE6" s="65">
        <f t="shared" si="13"/>
        <v>80.8</v>
      </c>
      <c r="EF6" s="65">
        <f t="shared" si="13"/>
        <v>76</v>
      </c>
      <c r="EG6" s="65">
        <f t="shared" si="13"/>
        <v>77</v>
      </c>
      <c r="EH6" s="65">
        <f t="shared" si="13"/>
        <v>68</v>
      </c>
      <c r="EI6" s="65">
        <f t="shared" si="13"/>
        <v>70</v>
      </c>
      <c r="EJ6" s="65">
        <f t="shared" si="13"/>
        <v>71</v>
      </c>
      <c r="EK6" s="65">
        <f t="shared" si="13"/>
        <v>73.2</v>
      </c>
      <c r="EL6" s="65">
        <f t="shared" si="13"/>
        <v>73.400000000000006</v>
      </c>
      <c r="EM6" s="65" t="str">
        <f>IF(EM8="-","【-】","【"&amp;SUBSTITUTE(TEXT(EM8,"#,##0.0"),"-","△")&amp;"】")</f>
        <v>【70.0】</v>
      </c>
      <c r="EN6" s="66">
        <f>IF(EN8="-",NA(),EN8)</f>
        <v>22235657</v>
      </c>
      <c r="EO6" s="66">
        <f t="shared" ref="EO6:EW6" si="14">IF(EO8="-",NA(),EO8)</f>
        <v>22302182</v>
      </c>
      <c r="EP6" s="66">
        <f t="shared" si="14"/>
        <v>22488990</v>
      </c>
      <c r="EQ6" s="66">
        <f t="shared" si="14"/>
        <v>22655980</v>
      </c>
      <c r="ER6" s="66">
        <f t="shared" si="14"/>
        <v>22776495</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x14ac:dyDescent="0.2">
      <c r="A7" s="48" t="s">
        <v>152</v>
      </c>
      <c r="B7" s="63">
        <f t="shared" ref="B7:AG7" si="15">B8</f>
        <v>2019</v>
      </c>
      <c r="C7" s="63">
        <f t="shared" si="15"/>
        <v>102091</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10</v>
      </c>
      <c r="R7" s="63" t="str">
        <f t="shared" si="15"/>
        <v>-</v>
      </c>
      <c r="S7" s="63" t="str">
        <f t="shared" si="15"/>
        <v>ド</v>
      </c>
      <c r="T7" s="63" t="str">
        <f t="shared" si="15"/>
        <v>救 輪</v>
      </c>
      <c r="U7" s="64">
        <f>U8</f>
        <v>65117</v>
      </c>
      <c r="V7" s="64">
        <f>V8</f>
        <v>5886</v>
      </c>
      <c r="W7" s="63" t="str">
        <f>W8</f>
        <v>第２種該当</v>
      </c>
      <c r="X7" s="63" t="str">
        <f t="shared" si="15"/>
        <v>１３：１</v>
      </c>
      <c r="Y7" s="64">
        <f t="shared" si="15"/>
        <v>52</v>
      </c>
      <c r="Z7" s="64">
        <f t="shared" si="15"/>
        <v>47</v>
      </c>
      <c r="AA7" s="64" t="str">
        <f t="shared" si="15"/>
        <v>-</v>
      </c>
      <c r="AB7" s="64" t="str">
        <f t="shared" si="15"/>
        <v>-</v>
      </c>
      <c r="AC7" s="64" t="str">
        <f t="shared" si="15"/>
        <v>-</v>
      </c>
      <c r="AD7" s="64">
        <f t="shared" si="15"/>
        <v>99</v>
      </c>
      <c r="AE7" s="64">
        <f t="shared" si="15"/>
        <v>52</v>
      </c>
      <c r="AF7" s="64">
        <f t="shared" si="15"/>
        <v>47</v>
      </c>
      <c r="AG7" s="64">
        <f t="shared" si="15"/>
        <v>99</v>
      </c>
      <c r="AH7" s="65">
        <f>AH8</f>
        <v>91.3</v>
      </c>
      <c r="AI7" s="65">
        <f t="shared" ref="AI7:AQ7" si="16">AI8</f>
        <v>92</v>
      </c>
      <c r="AJ7" s="65">
        <f t="shared" si="16"/>
        <v>94.7</v>
      </c>
      <c r="AK7" s="65">
        <f t="shared" si="16"/>
        <v>101</v>
      </c>
      <c r="AL7" s="65">
        <f t="shared" si="16"/>
        <v>95.5</v>
      </c>
      <c r="AM7" s="65">
        <f t="shared" si="16"/>
        <v>98</v>
      </c>
      <c r="AN7" s="65">
        <f t="shared" si="16"/>
        <v>98.4</v>
      </c>
      <c r="AO7" s="65">
        <f t="shared" si="16"/>
        <v>98.2</v>
      </c>
      <c r="AP7" s="65">
        <f t="shared" si="16"/>
        <v>97.5</v>
      </c>
      <c r="AQ7" s="65">
        <f t="shared" si="16"/>
        <v>97.7</v>
      </c>
      <c r="AR7" s="65"/>
      <c r="AS7" s="65">
        <f>AS8</f>
        <v>87.2</v>
      </c>
      <c r="AT7" s="65">
        <f t="shared" ref="AT7:BB7" si="17">AT8</f>
        <v>83.7</v>
      </c>
      <c r="AU7" s="65">
        <f t="shared" si="17"/>
        <v>87.1</v>
      </c>
      <c r="AV7" s="65">
        <f t="shared" si="17"/>
        <v>95.4</v>
      </c>
      <c r="AW7" s="65">
        <f t="shared" si="17"/>
        <v>88.7</v>
      </c>
      <c r="AX7" s="65">
        <f t="shared" si="17"/>
        <v>79.599999999999994</v>
      </c>
      <c r="AY7" s="65">
        <f t="shared" si="17"/>
        <v>77.900000000000006</v>
      </c>
      <c r="AZ7" s="65">
        <f t="shared" si="17"/>
        <v>78.099999999999994</v>
      </c>
      <c r="BA7" s="65">
        <f t="shared" si="17"/>
        <v>77</v>
      </c>
      <c r="BB7" s="65">
        <f t="shared" si="17"/>
        <v>77.099999999999994</v>
      </c>
      <c r="BC7" s="65"/>
      <c r="BD7" s="65">
        <f>BD8</f>
        <v>95.6</v>
      </c>
      <c r="BE7" s="65">
        <f t="shared" ref="BE7:BM7" si="18">BE8</f>
        <v>115</v>
      </c>
      <c r="BF7" s="65">
        <f t="shared" si="18"/>
        <v>112.3</v>
      </c>
      <c r="BG7" s="65">
        <f t="shared" si="18"/>
        <v>101</v>
      </c>
      <c r="BH7" s="65">
        <f t="shared" si="18"/>
        <v>109.7</v>
      </c>
      <c r="BI7" s="65">
        <f t="shared" si="18"/>
        <v>101.2</v>
      </c>
      <c r="BJ7" s="65">
        <f t="shared" si="18"/>
        <v>107.2</v>
      </c>
      <c r="BK7" s="65">
        <f t="shared" si="18"/>
        <v>114.4</v>
      </c>
      <c r="BL7" s="65">
        <f t="shared" si="18"/>
        <v>117</v>
      </c>
      <c r="BM7" s="65">
        <f t="shared" si="18"/>
        <v>118.8</v>
      </c>
      <c r="BN7" s="65"/>
      <c r="BO7" s="65">
        <f>BO8</f>
        <v>83.8</v>
      </c>
      <c r="BP7" s="65">
        <f t="shared" ref="BP7:BX7" si="19">BP8</f>
        <v>80.900000000000006</v>
      </c>
      <c r="BQ7" s="65">
        <f t="shared" si="19"/>
        <v>86.4</v>
      </c>
      <c r="BR7" s="65">
        <f t="shared" si="19"/>
        <v>90</v>
      </c>
      <c r="BS7" s="65">
        <f t="shared" si="19"/>
        <v>88.4</v>
      </c>
      <c r="BT7" s="65">
        <f t="shared" si="19"/>
        <v>66.599999999999994</v>
      </c>
      <c r="BU7" s="65">
        <f t="shared" si="19"/>
        <v>66.8</v>
      </c>
      <c r="BV7" s="65">
        <f t="shared" si="19"/>
        <v>67.900000000000006</v>
      </c>
      <c r="BW7" s="65">
        <f t="shared" si="19"/>
        <v>66.900000000000006</v>
      </c>
      <c r="BX7" s="65">
        <f t="shared" si="19"/>
        <v>66.099999999999994</v>
      </c>
      <c r="BY7" s="65"/>
      <c r="BZ7" s="66">
        <f>BZ8</f>
        <v>24338</v>
      </c>
      <c r="CA7" s="66">
        <f t="shared" ref="CA7:CI7" si="20">CA8</f>
        <v>23262</v>
      </c>
      <c r="CB7" s="66">
        <f t="shared" si="20"/>
        <v>24216</v>
      </c>
      <c r="CC7" s="66">
        <f t="shared" si="20"/>
        <v>25858</v>
      </c>
      <c r="CD7" s="66">
        <f t="shared" si="20"/>
        <v>25598</v>
      </c>
      <c r="CE7" s="66">
        <f t="shared" si="20"/>
        <v>24371</v>
      </c>
      <c r="CF7" s="66">
        <f t="shared" si="20"/>
        <v>24882</v>
      </c>
      <c r="CG7" s="66">
        <f t="shared" si="20"/>
        <v>25249</v>
      </c>
      <c r="CH7" s="66">
        <f t="shared" si="20"/>
        <v>25711</v>
      </c>
      <c r="CI7" s="66">
        <f t="shared" si="20"/>
        <v>26415</v>
      </c>
      <c r="CJ7" s="65"/>
      <c r="CK7" s="66">
        <f>CK8</f>
        <v>5549</v>
      </c>
      <c r="CL7" s="66">
        <f t="shared" ref="CL7:CT7" si="21">CL8</f>
        <v>6291</v>
      </c>
      <c r="CM7" s="66">
        <f t="shared" si="21"/>
        <v>6314</v>
      </c>
      <c r="CN7" s="66">
        <f t="shared" si="21"/>
        <v>6663</v>
      </c>
      <c r="CO7" s="66">
        <f t="shared" si="21"/>
        <v>6367</v>
      </c>
      <c r="CP7" s="66">
        <f t="shared" si="21"/>
        <v>8736</v>
      </c>
      <c r="CQ7" s="66">
        <f t="shared" si="21"/>
        <v>8797</v>
      </c>
      <c r="CR7" s="66">
        <f t="shared" si="21"/>
        <v>8852</v>
      </c>
      <c r="CS7" s="66">
        <f t="shared" si="21"/>
        <v>9060</v>
      </c>
      <c r="CT7" s="66">
        <f t="shared" si="21"/>
        <v>9135</v>
      </c>
      <c r="CU7" s="65"/>
      <c r="CV7" s="65">
        <f>CV8</f>
        <v>79.8</v>
      </c>
      <c r="CW7" s="65">
        <f t="shared" ref="CW7:DE7" si="22">CW8</f>
        <v>83.2</v>
      </c>
      <c r="CX7" s="65">
        <f t="shared" si="22"/>
        <v>80.2</v>
      </c>
      <c r="CY7" s="65">
        <f t="shared" si="22"/>
        <v>72</v>
      </c>
      <c r="CZ7" s="65">
        <f t="shared" si="22"/>
        <v>80.3</v>
      </c>
      <c r="DA7" s="65">
        <f t="shared" si="22"/>
        <v>67.5</v>
      </c>
      <c r="DB7" s="65">
        <f t="shared" si="22"/>
        <v>69.5</v>
      </c>
      <c r="DC7" s="65">
        <f t="shared" si="22"/>
        <v>70.3</v>
      </c>
      <c r="DD7" s="65">
        <f t="shared" si="22"/>
        <v>71.099999999999994</v>
      </c>
      <c r="DE7" s="65">
        <f t="shared" si="22"/>
        <v>72</v>
      </c>
      <c r="DF7" s="65"/>
      <c r="DG7" s="65">
        <f>DG8</f>
        <v>10.4</v>
      </c>
      <c r="DH7" s="65">
        <f t="shared" ref="DH7:DP7" si="23">DH8</f>
        <v>11.1</v>
      </c>
      <c r="DI7" s="65">
        <f t="shared" si="23"/>
        <v>11</v>
      </c>
      <c r="DJ7" s="65">
        <f t="shared" si="23"/>
        <v>10.8</v>
      </c>
      <c r="DK7" s="65">
        <f t="shared" si="23"/>
        <v>10</v>
      </c>
      <c r="DL7" s="65">
        <f t="shared" si="23"/>
        <v>17.899999999999999</v>
      </c>
      <c r="DM7" s="65">
        <f t="shared" si="23"/>
        <v>17.399999999999999</v>
      </c>
      <c r="DN7" s="65">
        <f t="shared" si="23"/>
        <v>17</v>
      </c>
      <c r="DO7" s="65">
        <f t="shared" si="23"/>
        <v>16.5</v>
      </c>
      <c r="DP7" s="65">
        <f t="shared" si="23"/>
        <v>16</v>
      </c>
      <c r="DQ7" s="65"/>
      <c r="DR7" s="65">
        <f>DR8</f>
        <v>51.5</v>
      </c>
      <c r="DS7" s="65">
        <f t="shared" ref="DS7:EA7" si="24">DS8</f>
        <v>53.5</v>
      </c>
      <c r="DT7" s="65">
        <f t="shared" si="24"/>
        <v>55.7</v>
      </c>
      <c r="DU7" s="65">
        <f t="shared" si="24"/>
        <v>56.7</v>
      </c>
      <c r="DV7" s="65">
        <f t="shared" si="24"/>
        <v>58.8</v>
      </c>
      <c r="DW7" s="65">
        <f t="shared" si="24"/>
        <v>52.6</v>
      </c>
      <c r="DX7" s="65">
        <f t="shared" si="24"/>
        <v>54.2</v>
      </c>
      <c r="DY7" s="65">
        <f t="shared" si="24"/>
        <v>53.8</v>
      </c>
      <c r="DZ7" s="65">
        <f t="shared" si="24"/>
        <v>56.1</v>
      </c>
      <c r="EA7" s="65">
        <f t="shared" si="24"/>
        <v>56.4</v>
      </c>
      <c r="EB7" s="65"/>
      <c r="EC7" s="65">
        <f>EC8</f>
        <v>77.5</v>
      </c>
      <c r="ED7" s="65">
        <f t="shared" ref="ED7:EL7" si="25">ED8</f>
        <v>79.5</v>
      </c>
      <c r="EE7" s="65">
        <f t="shared" si="25"/>
        <v>80.8</v>
      </c>
      <c r="EF7" s="65">
        <f t="shared" si="25"/>
        <v>76</v>
      </c>
      <c r="EG7" s="65">
        <f t="shared" si="25"/>
        <v>77</v>
      </c>
      <c r="EH7" s="65">
        <f t="shared" si="25"/>
        <v>68</v>
      </c>
      <c r="EI7" s="65">
        <f t="shared" si="25"/>
        <v>70</v>
      </c>
      <c r="EJ7" s="65">
        <f t="shared" si="25"/>
        <v>71</v>
      </c>
      <c r="EK7" s="65">
        <f t="shared" si="25"/>
        <v>73.2</v>
      </c>
      <c r="EL7" s="65">
        <f t="shared" si="25"/>
        <v>73.400000000000006</v>
      </c>
      <c r="EM7" s="65"/>
      <c r="EN7" s="66">
        <f>EN8</f>
        <v>22235657</v>
      </c>
      <c r="EO7" s="66">
        <f t="shared" ref="EO7:EW7" si="26">EO8</f>
        <v>22302182</v>
      </c>
      <c r="EP7" s="66">
        <f t="shared" si="26"/>
        <v>22488990</v>
      </c>
      <c r="EQ7" s="66">
        <f t="shared" si="26"/>
        <v>22655980</v>
      </c>
      <c r="ER7" s="66">
        <f t="shared" si="26"/>
        <v>22776495</v>
      </c>
      <c r="ES7" s="66">
        <f t="shared" si="26"/>
        <v>36094355</v>
      </c>
      <c r="ET7" s="66">
        <f t="shared" si="26"/>
        <v>36941419</v>
      </c>
      <c r="EU7" s="66">
        <f t="shared" si="26"/>
        <v>38480542</v>
      </c>
      <c r="EV7" s="66">
        <f t="shared" si="26"/>
        <v>38744035</v>
      </c>
      <c r="EW7" s="66">
        <f t="shared" si="26"/>
        <v>40117620</v>
      </c>
      <c r="EX7" s="66"/>
    </row>
    <row r="8" spans="1:154" s="67" customFormat="1" x14ac:dyDescent="0.2">
      <c r="A8" s="48"/>
      <c r="B8" s="68">
        <v>2019</v>
      </c>
      <c r="C8" s="68">
        <v>102091</v>
      </c>
      <c r="D8" s="68">
        <v>46</v>
      </c>
      <c r="E8" s="68">
        <v>6</v>
      </c>
      <c r="F8" s="68">
        <v>0</v>
      </c>
      <c r="G8" s="68">
        <v>1</v>
      </c>
      <c r="H8" s="68" t="s">
        <v>153</v>
      </c>
      <c r="I8" s="68" t="s">
        <v>154</v>
      </c>
      <c r="J8" s="68" t="s">
        <v>155</v>
      </c>
      <c r="K8" s="68" t="s">
        <v>156</v>
      </c>
      <c r="L8" s="68" t="s">
        <v>157</v>
      </c>
      <c r="M8" s="68" t="s">
        <v>158</v>
      </c>
      <c r="N8" s="68" t="s">
        <v>159</v>
      </c>
      <c r="O8" s="68" t="s">
        <v>160</v>
      </c>
      <c r="P8" s="68" t="s">
        <v>161</v>
      </c>
      <c r="Q8" s="69">
        <v>10</v>
      </c>
      <c r="R8" s="68" t="s">
        <v>38</v>
      </c>
      <c r="S8" s="68" t="s">
        <v>162</v>
      </c>
      <c r="T8" s="68" t="s">
        <v>163</v>
      </c>
      <c r="U8" s="69">
        <v>65117</v>
      </c>
      <c r="V8" s="69">
        <v>5886</v>
      </c>
      <c r="W8" s="68" t="s">
        <v>164</v>
      </c>
      <c r="X8" s="70" t="s">
        <v>165</v>
      </c>
      <c r="Y8" s="69">
        <v>52</v>
      </c>
      <c r="Z8" s="69">
        <v>47</v>
      </c>
      <c r="AA8" s="69" t="s">
        <v>38</v>
      </c>
      <c r="AB8" s="69" t="s">
        <v>38</v>
      </c>
      <c r="AC8" s="69" t="s">
        <v>38</v>
      </c>
      <c r="AD8" s="69">
        <v>99</v>
      </c>
      <c r="AE8" s="69">
        <v>52</v>
      </c>
      <c r="AF8" s="69">
        <v>47</v>
      </c>
      <c r="AG8" s="69">
        <v>99</v>
      </c>
      <c r="AH8" s="71">
        <v>91.3</v>
      </c>
      <c r="AI8" s="71">
        <v>92</v>
      </c>
      <c r="AJ8" s="71">
        <v>94.7</v>
      </c>
      <c r="AK8" s="71">
        <v>101</v>
      </c>
      <c r="AL8" s="71">
        <v>95.5</v>
      </c>
      <c r="AM8" s="71">
        <v>98</v>
      </c>
      <c r="AN8" s="71">
        <v>98.4</v>
      </c>
      <c r="AO8" s="71">
        <v>98.2</v>
      </c>
      <c r="AP8" s="71">
        <v>97.5</v>
      </c>
      <c r="AQ8" s="71">
        <v>97.7</v>
      </c>
      <c r="AR8" s="71">
        <v>98.2</v>
      </c>
      <c r="AS8" s="71">
        <v>87.2</v>
      </c>
      <c r="AT8" s="71">
        <v>83.7</v>
      </c>
      <c r="AU8" s="71">
        <v>87.1</v>
      </c>
      <c r="AV8" s="71">
        <v>95.4</v>
      </c>
      <c r="AW8" s="71">
        <v>88.7</v>
      </c>
      <c r="AX8" s="71">
        <v>79.599999999999994</v>
      </c>
      <c r="AY8" s="71">
        <v>77.900000000000006</v>
      </c>
      <c r="AZ8" s="71">
        <v>78.099999999999994</v>
      </c>
      <c r="BA8" s="71">
        <v>77</v>
      </c>
      <c r="BB8" s="71">
        <v>77.099999999999994</v>
      </c>
      <c r="BC8" s="71">
        <v>89.5</v>
      </c>
      <c r="BD8" s="72">
        <v>95.6</v>
      </c>
      <c r="BE8" s="72">
        <v>115</v>
      </c>
      <c r="BF8" s="72">
        <v>112.3</v>
      </c>
      <c r="BG8" s="72">
        <v>101</v>
      </c>
      <c r="BH8" s="72">
        <v>109.7</v>
      </c>
      <c r="BI8" s="72">
        <v>101.2</v>
      </c>
      <c r="BJ8" s="72">
        <v>107.2</v>
      </c>
      <c r="BK8" s="72">
        <v>114.4</v>
      </c>
      <c r="BL8" s="72">
        <v>117</v>
      </c>
      <c r="BM8" s="72">
        <v>118.8</v>
      </c>
      <c r="BN8" s="72">
        <v>59.6</v>
      </c>
      <c r="BO8" s="71">
        <v>83.8</v>
      </c>
      <c r="BP8" s="71">
        <v>80.900000000000006</v>
      </c>
      <c r="BQ8" s="71">
        <v>86.4</v>
      </c>
      <c r="BR8" s="71">
        <v>90</v>
      </c>
      <c r="BS8" s="71">
        <v>88.4</v>
      </c>
      <c r="BT8" s="71">
        <v>66.599999999999994</v>
      </c>
      <c r="BU8" s="71">
        <v>66.8</v>
      </c>
      <c r="BV8" s="71">
        <v>67.900000000000006</v>
      </c>
      <c r="BW8" s="71">
        <v>66.900000000000006</v>
      </c>
      <c r="BX8" s="71">
        <v>66.099999999999994</v>
      </c>
      <c r="BY8" s="71">
        <v>74.7</v>
      </c>
      <c r="BZ8" s="72">
        <v>24338</v>
      </c>
      <c r="CA8" s="72">
        <v>23262</v>
      </c>
      <c r="CB8" s="72">
        <v>24216</v>
      </c>
      <c r="CC8" s="72">
        <v>25858</v>
      </c>
      <c r="CD8" s="72">
        <v>25598</v>
      </c>
      <c r="CE8" s="72">
        <v>24371</v>
      </c>
      <c r="CF8" s="72">
        <v>24882</v>
      </c>
      <c r="CG8" s="72">
        <v>25249</v>
      </c>
      <c r="CH8" s="72">
        <v>25711</v>
      </c>
      <c r="CI8" s="72">
        <v>26415</v>
      </c>
      <c r="CJ8" s="71">
        <v>53621</v>
      </c>
      <c r="CK8" s="72">
        <v>5549</v>
      </c>
      <c r="CL8" s="72">
        <v>6291</v>
      </c>
      <c r="CM8" s="72">
        <v>6314</v>
      </c>
      <c r="CN8" s="72">
        <v>6663</v>
      </c>
      <c r="CO8" s="72">
        <v>6367</v>
      </c>
      <c r="CP8" s="72">
        <v>8736</v>
      </c>
      <c r="CQ8" s="72">
        <v>8797</v>
      </c>
      <c r="CR8" s="72">
        <v>8852</v>
      </c>
      <c r="CS8" s="72">
        <v>9060</v>
      </c>
      <c r="CT8" s="72">
        <v>9135</v>
      </c>
      <c r="CU8" s="71">
        <v>15586</v>
      </c>
      <c r="CV8" s="72">
        <v>79.8</v>
      </c>
      <c r="CW8" s="72">
        <v>83.2</v>
      </c>
      <c r="CX8" s="72">
        <v>80.2</v>
      </c>
      <c r="CY8" s="72">
        <v>72</v>
      </c>
      <c r="CZ8" s="72">
        <v>80.3</v>
      </c>
      <c r="DA8" s="72">
        <v>67.5</v>
      </c>
      <c r="DB8" s="72">
        <v>69.5</v>
      </c>
      <c r="DC8" s="72">
        <v>70.3</v>
      </c>
      <c r="DD8" s="72">
        <v>71.099999999999994</v>
      </c>
      <c r="DE8" s="72">
        <v>72</v>
      </c>
      <c r="DF8" s="72">
        <v>54.6</v>
      </c>
      <c r="DG8" s="72">
        <v>10.4</v>
      </c>
      <c r="DH8" s="72">
        <v>11.1</v>
      </c>
      <c r="DI8" s="72">
        <v>11</v>
      </c>
      <c r="DJ8" s="72">
        <v>10.8</v>
      </c>
      <c r="DK8" s="72">
        <v>10</v>
      </c>
      <c r="DL8" s="72">
        <v>17.899999999999999</v>
      </c>
      <c r="DM8" s="72">
        <v>17.399999999999999</v>
      </c>
      <c r="DN8" s="72">
        <v>17</v>
      </c>
      <c r="DO8" s="72">
        <v>16.5</v>
      </c>
      <c r="DP8" s="72">
        <v>16</v>
      </c>
      <c r="DQ8" s="72">
        <v>25</v>
      </c>
      <c r="DR8" s="71">
        <v>51.5</v>
      </c>
      <c r="DS8" s="71">
        <v>53.5</v>
      </c>
      <c r="DT8" s="71">
        <v>55.7</v>
      </c>
      <c r="DU8" s="71">
        <v>56.7</v>
      </c>
      <c r="DV8" s="71">
        <v>58.8</v>
      </c>
      <c r="DW8" s="71">
        <v>52.6</v>
      </c>
      <c r="DX8" s="71">
        <v>54.2</v>
      </c>
      <c r="DY8" s="71">
        <v>53.8</v>
      </c>
      <c r="DZ8" s="71">
        <v>56.1</v>
      </c>
      <c r="EA8" s="71">
        <v>56.4</v>
      </c>
      <c r="EB8" s="71">
        <v>53.5</v>
      </c>
      <c r="EC8" s="71">
        <v>77.5</v>
      </c>
      <c r="ED8" s="71">
        <v>79.5</v>
      </c>
      <c r="EE8" s="71">
        <v>80.8</v>
      </c>
      <c r="EF8" s="71">
        <v>76</v>
      </c>
      <c r="EG8" s="71">
        <v>77</v>
      </c>
      <c r="EH8" s="71">
        <v>68</v>
      </c>
      <c r="EI8" s="71">
        <v>70</v>
      </c>
      <c r="EJ8" s="71">
        <v>71</v>
      </c>
      <c r="EK8" s="71">
        <v>73.2</v>
      </c>
      <c r="EL8" s="71">
        <v>73.400000000000006</v>
      </c>
      <c r="EM8" s="71">
        <v>70</v>
      </c>
      <c r="EN8" s="72">
        <v>22235657</v>
      </c>
      <c r="EO8" s="72">
        <v>22302182</v>
      </c>
      <c r="EP8" s="72">
        <v>22488990</v>
      </c>
      <c r="EQ8" s="72">
        <v>22655980</v>
      </c>
      <c r="ER8" s="72">
        <v>22776495</v>
      </c>
      <c r="ES8" s="72">
        <v>36094355</v>
      </c>
      <c r="ET8" s="72">
        <v>36941419</v>
      </c>
      <c r="EU8" s="72">
        <v>38480542</v>
      </c>
      <c r="EV8" s="72">
        <v>38744035</v>
      </c>
      <c r="EW8" s="72">
        <v>40117620</v>
      </c>
      <c r="EX8" s="72">
        <v>48132898</v>
      </c>
    </row>
    <row r="9" spans="1:154" x14ac:dyDescent="0.2">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2">
      <c r="A10" s="77"/>
      <c r="B10" s="77" t="s">
        <v>166</v>
      </c>
      <c r="C10" s="77" t="s">
        <v>167</v>
      </c>
      <c r="D10" s="77" t="s">
        <v>168</v>
      </c>
      <c r="E10" s="77" t="s">
        <v>169</v>
      </c>
      <c r="F10" s="77" t="s">
        <v>170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2">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2021-02-15T01:36:55Z</cp:lastPrinted>
  <dcterms:created xsi:type="dcterms:W3CDTF">2020-12-15T03:51:42Z</dcterms:created>
  <dcterms:modified xsi:type="dcterms:W3CDTF">2021-02-15T08:43:17Z</dcterms:modified>
  <cp:category/>
</cp:coreProperties>
</file>