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5○太田市\"/>
    </mc:Choice>
  </mc:AlternateContent>
  <xr:revisionPtr revIDLastSave="0" documentId="13_ncr:1_{D784F709-8347-4F12-8813-0CFE6352616E}" xr6:coauthVersionLast="36" xr6:coauthVersionMax="36" xr10:uidLastSave="{00000000-0000-0000-0000-000000000000}"/>
  <workbookProtection workbookAlgorithmName="SHA-512" workbookHashValue="oK6gMFaN74gSkNzqFqPJayZTHc9cwT0eJqKYPgOLOgSOw8hsFXycV3b5yk06RxVwYU8Mf9YNz0cu9pnd1emN3w==" workbookSaltValue="KJ7mDpdHpXnqRnUrGchGIw=="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P10" i="4" s="1"/>
  <c r="O6" i="5"/>
  <c r="N6" i="5"/>
  <c r="B10" i="4" s="1"/>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E85" i="4"/>
  <c r="BB10" i="4"/>
  <c r="AT10" i="4"/>
  <c r="W10" i="4"/>
  <c r="I10" i="4"/>
  <c r="BB8" i="4"/>
  <c r="AT8" i="4"/>
  <c r="AL8" i="4"/>
  <c r="AD8" i="4"/>
  <c r="W8" i="4"/>
  <c r="B8"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<sst xmlns="http://schemas.openxmlformats.org/spreadsheetml/2006/main" count="236" uniqueCount="116">
  <si>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</si>
  <si>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</si>
  <si>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</si>
  <si>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</si>
  <si>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</si>
  <si>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</si>
  <si>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</si>
  <si>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</si>
  <si>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</si>
  <si>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</si>
  <si>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</si>
  <si>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</si>
  <si>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</si>
  <si>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</si>
  <si>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</si>
  <si>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</si>
  <si>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</si>
  <si>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</si>
  <si>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</si>
  <si>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</si>
  <si>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</si>
  <si>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</si>
  <si>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</si>
  <si>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</si>
  <si>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</si>
  <si>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</si>
  <si>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</si>
  <si>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</si>
  <si>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</si>
  <si>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</si>
  <si>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</si>
  <si>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</si>
  <si>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</si>
  <si>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</si>
  <si>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</si>
  <si>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</si>
  <si>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</si>
  <si>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</si>
  <si>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</si>
  <si>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</si>
  <si>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</si>
  <si>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</si>
  <si>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</si>
  <si>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</si>
  <si>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</si>
  <si>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</si>
  <si>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</si>
  <si>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</si>
  <si>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</si>
  <si>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</si>
  <si>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</si>
  <si>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</si>
  <si>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</si>
  <si>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</si>
  <si>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</si>
  <si>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</si>
  <si>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</si>
  <si>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</si>
  <si>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</si>
  <si>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</si>
  <si>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</si>
  <si>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</si>
  <si>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</si>
  <si>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</si>
  <si>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</si>
  <si>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</si>
  <si>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</si>
  <si>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</si>
  <si>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</si>
  <si>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</si>
  <si>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</si>
  <si>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</si>
  <si>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</si>
  <si>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</si>
  <si>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</si>
  <si>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</si>
  <si>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</si>
  <si>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</si>
  <si>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</si>
  <si>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</si>
  <si>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</si>
  <si>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</si>
  <si>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</si>
  <si>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</si>
  <si>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</si>
  <si>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</si>
  <si>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</si>
  <si>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</si>
  <si>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</si>
  <si>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</si>
  <si>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</si>
  <si>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</si>
  <si>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</si>
  <si>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</si>
  <si>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</si>
  <si>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</si>
  <si>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太田市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</si>
  <si>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</si>
  <si>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</si>
  <si>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</si>
  <si>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</si>
  <si>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</si>
  <si>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</si>
  <si>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</si>
  <si>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</si>
  <si>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</si>
  <si>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</si>
  <si>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</si>
  <si>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</si>
  <si>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</si>
  <si>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</si>
  <si>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</si>
  <si>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</si>
  <si>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①新規の建設改良費の計上がなかったため値が増加した。
②法定耐用年数に到達したものがないため計上なし。
③法定耐用年数に到達したものがないため計上なし。
将来を見据えた公共下水道と一体的な長寿命化に取り組んでいきたい。</t>
    <rPh sb="1" eb="3">
      <t>シンキ</t>
    </rPh>
    <rPh sb="4" eb="6">
      <t>ケンセツ</t>
    </rPh>
    <rPh sb="6" eb="8">
      <t>カイリョウ</t>
    </rPh>
    <rPh sb="8" eb="9">
      <t>ヒ</t>
    </rPh>
    <rPh sb="10" eb="12">
      <t>ケイジョウ</t>
    </rPh>
    <rPh sb="19" eb="20">
      <t>アタイ</t>
    </rPh>
    <rPh sb="21" eb="23">
      <t>ゾウカ</t>
    </rPh>
    <rPh sb="28" eb="30">
      <t>ホウテイ</t>
    </rPh>
    <rPh sb="30" eb="32">
      <t>タイヨウ</t>
    </rPh>
    <rPh sb="32" eb="34">
      <t>ネンスウ</t>
    </rPh>
    <rPh sb="35" eb="37">
      <t>トウタツ</t>
    </rPh>
    <rPh sb="46" eb="48">
      <t>ケイジョウ</t>
    </rPh>
    <rPh sb="53" eb="55">
      <t>ホウテイ</t>
    </rPh>
    <rPh sb="55" eb="57">
      <t>タイヨウ</t>
    </rPh>
    <rPh sb="57" eb="59">
      <t>ネンスウ</t>
    </rPh>
    <rPh sb="60" eb="62">
      <t>トウタツ</t>
    </rPh>
    <rPh sb="71" eb="73">
      <t>ケイジョウ</t>
    </rPh>
    <rPh sb="78" eb="80">
      <t>ショウライ</t>
    </rPh>
    <rPh sb="81" eb="83">
      <t>ミス</t>
    </rPh>
    <rPh sb="85" eb="87">
      <t>コウキョウ</t>
    </rPh>
    <rPh sb="87" eb="90">
      <t>ゲスイドウ</t>
    </rPh>
    <rPh sb="91" eb="94">
      <t>イッタイテキ</t>
    </rPh>
    <rPh sb="95" eb="99">
      <t>チョウジュミョウカ</t>
    </rPh>
    <rPh sb="100" eb="101">
      <t>ト</t>
    </rPh>
    <rPh sb="102" eb="103">
      <t>ク</t>
    </rPh>
    <phoneticPr fontId="4"/>
  </si>
  <si>
    <t>　未だ未普及地域が多く残り、すべての計画地域に対して下水道を普及させるには継続して多額の建設投資を行っていく必要がある。また、本事業は構造的に利益を生み出しにくい事業であるため、公共性を担保しつつ、いかに収益を向上させていくかが課題となる。引き続き下水道使用料の改定も含めた計画的かつ効率的な経営に努めたい。</t>
    <rPh sb="1" eb="2">
      <t>イマ</t>
    </rPh>
    <rPh sb="3" eb="6">
      <t>ミフキュウ</t>
    </rPh>
    <rPh sb="6" eb="8">
      <t>チイキ</t>
    </rPh>
    <rPh sb="9" eb="10">
      <t>オオ</t>
    </rPh>
    <rPh sb="11" eb="12">
      <t>ノコ</t>
    </rPh>
    <rPh sb="18" eb="20">
      <t>ケイカク</t>
    </rPh>
    <rPh sb="20" eb="22">
      <t>チイキ</t>
    </rPh>
    <rPh sb="23" eb="24">
      <t>タイ</t>
    </rPh>
    <rPh sb="26" eb="29">
      <t>ゲスイドウ</t>
    </rPh>
    <rPh sb="30" eb="32">
      <t>フキュウ</t>
    </rPh>
    <rPh sb="37" eb="39">
      <t>ケイゾク</t>
    </rPh>
    <rPh sb="41" eb="43">
      <t>タガク</t>
    </rPh>
    <rPh sb="44" eb="46">
      <t>ケンセツ</t>
    </rPh>
    <rPh sb="46" eb="48">
      <t>トウシ</t>
    </rPh>
    <rPh sb="49" eb="50">
      <t>オコナ</t>
    </rPh>
    <rPh sb="54" eb="56">
      <t>ヒツヨウ</t>
    </rPh>
    <rPh sb="63" eb="64">
      <t>ホン</t>
    </rPh>
    <rPh sb="64" eb="66">
      <t>ジギョウ</t>
    </rPh>
    <rPh sb="67" eb="70">
      <t>コウゾウテキ</t>
    </rPh>
    <rPh sb="71" eb="73">
      <t>リエキ</t>
    </rPh>
    <rPh sb="74" eb="75">
      <t>ウ</t>
    </rPh>
    <rPh sb="76" eb="77">
      <t>ダ</t>
    </rPh>
    <rPh sb="81" eb="83">
      <t>ジギョウ</t>
    </rPh>
    <rPh sb="89" eb="92">
      <t>コウキョウセイ</t>
    </rPh>
    <rPh sb="93" eb="95">
      <t>タンポ</t>
    </rPh>
    <rPh sb="102" eb="104">
      <t>シュウエキ</t>
    </rPh>
    <rPh sb="105" eb="107">
      <t>コウジョウ</t>
    </rPh>
    <rPh sb="114" eb="116">
      <t>カダイ</t>
    </rPh>
    <rPh sb="120" eb="121">
      <t>ヒ</t>
    </rPh>
    <rPh sb="122" eb="123">
      <t>ツヅ</t>
    </rPh>
    <rPh sb="124" eb="127">
      <t>ゲスイドウ</t>
    </rPh>
    <rPh sb="127" eb="130">
      <t>シヨウリョウ</t>
    </rPh>
    <rPh sb="131" eb="133">
      <t>カイテイ</t>
    </rPh>
    <rPh sb="134" eb="135">
      <t>フク</t>
    </rPh>
    <rPh sb="137" eb="140">
      <t>ケイカクテキ</t>
    </rPh>
    <rPh sb="142" eb="145">
      <t>コウリツテキ</t>
    </rPh>
    <rPh sb="146" eb="148">
      <t>ケイエイ</t>
    </rPh>
    <rPh sb="149" eb="150">
      <t>ツト</t>
    </rPh>
    <phoneticPr fontId="4"/>
  </si>
  <si>
    <t>①収支不足額について、一般会計からの繰入金（基準外）を前提としているため、100％を超えている。
②累積欠損金は発生していない。
③企業債の減少により数値は微増。昨年度とほぼ同率。
④昨年度とほぼ同率であるが、一般会計負担分が減少している一方、企業債残高も減少しているため、比率は減少した。
⑤前年度とほぼ同率であるが、全国平均を下回っている。
⑥狭い範囲を整備するという事業の性質上、比較的高コストになりやすいが、公共下水道と一体的に事業運営していることで、維持管理費等が比較的低く抑えられている。
⑦公共下水道の処理場を共同利用しているため、計上なし。
⑧昨年度とほぼ同率である。全国平均を下回っている。
　限定的な地域に対して投資を集中させる本事業の性格上、他事業と比べ投資割合が過大となり易い。また、公共下水道との一体的な事業運営が前提となるため、本事業の値のみでの経営判断は難しいといえる。</t>
    <rPh sb="1" eb="3">
      <t>シュウシ</t>
    </rPh>
    <rPh sb="3" eb="5">
      <t>フソク</t>
    </rPh>
    <rPh sb="5" eb="6">
      <t>ガク</t>
    </rPh>
    <rPh sb="11" eb="13">
      <t>イッパン</t>
    </rPh>
    <rPh sb="13" eb="15">
      <t>カイケイ</t>
    </rPh>
    <rPh sb="18" eb="20">
      <t>クリイレ</t>
    </rPh>
    <rPh sb="20" eb="21">
      <t>キン</t>
    </rPh>
    <rPh sb="22" eb="24">
      <t>キジュン</t>
    </rPh>
    <rPh sb="24" eb="25">
      <t>ガイ</t>
    </rPh>
    <rPh sb="27" eb="29">
      <t>ゼンテイ</t>
    </rPh>
    <rPh sb="42" eb="43">
      <t>コ</t>
    </rPh>
    <rPh sb="50" eb="52">
      <t>ルイセキ</t>
    </rPh>
    <rPh sb="52" eb="54">
      <t>ケッソン</t>
    </rPh>
    <rPh sb="54" eb="55">
      <t>キン</t>
    </rPh>
    <rPh sb="56" eb="58">
      <t>ハッセイ</t>
    </rPh>
    <rPh sb="66" eb="68">
      <t>キギョウ</t>
    </rPh>
    <rPh sb="68" eb="69">
      <t>サイ</t>
    </rPh>
    <rPh sb="70" eb="72">
      <t>ゲンショウ</t>
    </rPh>
    <rPh sb="75" eb="77">
      <t>スウチ</t>
    </rPh>
    <rPh sb="78" eb="80">
      <t>ビゾウ</t>
    </rPh>
    <rPh sb="81" eb="84">
      <t>サクネンド</t>
    </rPh>
    <rPh sb="87" eb="89">
      <t>ドウリツ</t>
    </rPh>
    <rPh sb="92" eb="95">
      <t>サクネンド</t>
    </rPh>
    <rPh sb="98" eb="100">
      <t>ドウリツ</t>
    </rPh>
    <rPh sb="105" eb="107">
      <t>イッパン</t>
    </rPh>
    <rPh sb="107" eb="109">
      <t>カイケイ</t>
    </rPh>
    <rPh sb="109" eb="111">
      <t>フタン</t>
    </rPh>
    <rPh sb="111" eb="112">
      <t>ブン</t>
    </rPh>
    <rPh sb="113" eb="115">
      <t>ゲンショウ</t>
    </rPh>
    <rPh sb="119" eb="121">
      <t>イッポウ</t>
    </rPh>
    <rPh sb="122" eb="124">
      <t>キギョウ</t>
    </rPh>
    <rPh sb="124" eb="125">
      <t>サイ</t>
    </rPh>
    <rPh sb="125" eb="127">
      <t>ザンダカ</t>
    </rPh>
    <rPh sb="128" eb="130">
      <t>ゲンショウ</t>
    </rPh>
    <rPh sb="137" eb="139">
      <t>ヒリツ</t>
    </rPh>
    <rPh sb="140" eb="142">
      <t>ゲンショウ</t>
    </rPh>
    <rPh sb="147" eb="150">
      <t>ゼンネンド</t>
    </rPh>
    <rPh sb="153" eb="155">
      <t>ドウリツ</t>
    </rPh>
    <rPh sb="160" eb="162">
      <t>ゼンコク</t>
    </rPh>
    <rPh sb="162" eb="164">
      <t>ヘイキン</t>
    </rPh>
    <rPh sb="165" eb="167">
      <t>シタマワ</t>
    </rPh>
    <rPh sb="174" eb="175">
      <t>セマ</t>
    </rPh>
    <rPh sb="176" eb="178">
      <t>ハンイ</t>
    </rPh>
    <rPh sb="179" eb="181">
      <t>セイビ</t>
    </rPh>
    <rPh sb="186" eb="188">
      <t>ジギョウ</t>
    </rPh>
    <rPh sb="189" eb="192">
      <t>セイシツジョウ</t>
    </rPh>
    <rPh sb="193" eb="196">
      <t>ヒカクテキ</t>
    </rPh>
    <rPh sb="196" eb="197">
      <t>コウ</t>
    </rPh>
    <rPh sb="208" eb="210">
      <t>コウキョウ</t>
    </rPh>
    <rPh sb="210" eb="213">
      <t>ゲスイドウ</t>
    </rPh>
    <rPh sb="214" eb="217">
      <t>イッタイテキ</t>
    </rPh>
    <rPh sb="218" eb="220">
      <t>ジギョウ</t>
    </rPh>
    <rPh sb="220" eb="222">
      <t>ウンエイ</t>
    </rPh>
    <rPh sb="230" eb="232">
      <t>イジ</t>
    </rPh>
    <rPh sb="232" eb="234">
      <t>カンリ</t>
    </rPh>
    <rPh sb="234" eb="235">
      <t>ヒ</t>
    </rPh>
    <rPh sb="235" eb="236">
      <t>トウ</t>
    </rPh>
    <rPh sb="237" eb="240">
      <t>ヒカクテキ</t>
    </rPh>
    <rPh sb="240" eb="241">
      <t>ヒク</t>
    </rPh>
    <rPh sb="242" eb="243">
      <t>オサ</t>
    </rPh>
    <rPh sb="252" eb="254">
      <t>コウキョウ</t>
    </rPh>
    <rPh sb="254" eb="257">
      <t>ゲスイドウ</t>
    </rPh>
    <rPh sb="258" eb="261">
      <t>ショリジョウ</t>
    </rPh>
    <rPh sb="262" eb="264">
      <t>キョウドウ</t>
    </rPh>
    <rPh sb="264" eb="266">
      <t>リヨウ</t>
    </rPh>
    <rPh sb="273" eb="275">
      <t>ケイジョウ</t>
    </rPh>
    <rPh sb="280" eb="283">
      <t>サクネンド</t>
    </rPh>
    <rPh sb="286" eb="288">
      <t>ドウリツ</t>
    </rPh>
    <rPh sb="292" eb="294">
      <t>ゼンコク</t>
    </rPh>
    <rPh sb="294" eb="296">
      <t>ヘイキン</t>
    </rPh>
    <rPh sb="297" eb="299">
      <t>シタマワ</t>
    </rPh>
    <rPh sb="307" eb="310">
      <t>ゲンテイテキ</t>
    </rPh>
    <rPh sb="311" eb="313">
      <t>チイキ</t>
    </rPh>
    <rPh sb="314" eb="315">
      <t>タイ</t>
    </rPh>
    <rPh sb="317" eb="319">
      <t>トウシ</t>
    </rPh>
    <rPh sb="320" eb="322">
      <t>シュウチュウ</t>
    </rPh>
    <rPh sb="325" eb="326">
      <t>ホン</t>
    </rPh>
    <rPh sb="326" eb="328">
      <t>ジギョウ</t>
    </rPh>
    <rPh sb="329" eb="332">
      <t>セイカクジョウ</t>
    </rPh>
    <rPh sb="333" eb="334">
      <t>タ</t>
    </rPh>
    <rPh sb="334" eb="336">
      <t>ジギョウ</t>
    </rPh>
    <rPh sb="337" eb="338">
      <t>クラ</t>
    </rPh>
    <rPh sb="339" eb="341">
      <t>トウシ</t>
    </rPh>
    <rPh sb="341" eb="343">
      <t>ワリアイ</t>
    </rPh>
    <rPh sb="344" eb="346">
      <t>カダイ</t>
    </rPh>
    <rPh sb="349" eb="350">
      <t>ヤス</t>
    </rPh>
    <rPh sb="355" eb="357">
      <t>コウキョウ</t>
    </rPh>
    <rPh sb="357" eb="360">
      <t>ゲスイドウ</t>
    </rPh>
    <rPh sb="362" eb="365">
      <t>イッタイテキ</t>
    </rPh>
    <rPh sb="366" eb="368">
      <t>ジギョウ</t>
    </rPh>
    <rPh sb="368" eb="370">
      <t>ウンエイ</t>
    </rPh>
    <rPh sb="371" eb="373">
      <t>ゼンテイ</t>
    </rPh>
    <rPh sb="379" eb="380">
      <t>ホン</t>
    </rPh>
    <rPh sb="380" eb="382">
      <t>ジギョウ</t>
    </rPh>
    <rPh sb="383" eb="384">
      <t>アタイ</t>
    </rPh>
    <rPh sb="388" eb="390">
      <t>ケイエイ</t>
    </rPh>
    <rPh sb="390" eb="392">
      <t>ハンダン</t>
    </rPh>
    <rPh sb="393" eb="394">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</si>
</sst>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E4-4FDD-AB01-1C8897CDAC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E0E4-4FDD-AB01-1C8897CDAC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13-4860-AFFE-E376EC6621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1213-4860-AFFE-E376EC6621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62.21</c:v>
                </c:pt>
                <c:pt idx="1">
                  <c:v>62.39</c:v>
                </c:pt>
                <c:pt idx="2">
                  <c:v>65.959999999999994</c:v>
                </c:pt>
                <c:pt idx="3">
                  <c:v>65.87</c:v>
                </c:pt>
                <c:pt idx="4">
                  <c:v>66.42</c:v>
                </c:pt>
              </c:numCache>
            </c:numRef>
          </c:val>
          <c:extLst>
            <c:ext xmlns:c16="http://schemas.microsoft.com/office/drawing/2014/chart" uri="{C3380CC4-5D6E-409C-BE32-E72D297353CC}">
              <c16:uniqueId val="{00000000-3C2C-46D7-B8B6-C4841F1E52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3C2C-46D7-B8B6-C4841F1E52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88.83</c:v>
                </c:pt>
                <c:pt idx="1">
                  <c:v>90.44</c:v>
                </c:pt>
                <c:pt idx="2">
                  <c:v>113.25</c:v>
                </c:pt>
                <c:pt idx="3">
                  <c:v>113.75</c:v>
                </c:pt>
                <c:pt idx="4">
                  <c:v>123.28</c:v>
                </c:pt>
              </c:numCache>
            </c:numRef>
          </c:val>
          <c:extLst>
            <c:ext xmlns:c16="http://schemas.microsoft.com/office/drawing/2014/chart" uri="{C3380CC4-5D6E-409C-BE32-E72D297353CC}">
              <c16:uniqueId val="{00000000-B854-4058-AE56-B8B41E2847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B854-4058-AE56-B8B41E2847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26.53</c:v>
                </c:pt>
                <c:pt idx="1">
                  <c:v>30.07</c:v>
                </c:pt>
                <c:pt idx="2">
                  <c:v>33.57</c:v>
                </c:pt>
                <c:pt idx="3">
                  <c:v>37.1</c:v>
                </c:pt>
                <c:pt idx="4">
                  <c:v>39.700000000000003</c:v>
                </c:pt>
              </c:numCache>
            </c:numRef>
          </c:val>
          <c:extLst>
            <c:ext xmlns:c16="http://schemas.microsoft.com/office/drawing/2014/chart" uri="{C3380CC4-5D6E-409C-BE32-E72D297353CC}">
              <c16:uniqueId val="{00000000-7A82-4A7F-A6AD-B8C1859126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7A82-4A7F-A6AD-B8C1859126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DB-4188-A933-2DBB69C7F4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1FDB-4188-A933-2DBB69C7F4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30.02</c:v>
                </c:pt>
                <c:pt idx="1">
                  <c:v>112.32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09B-4551-A186-44094371BF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309B-4551-A186-44094371BF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13.75</c:v>
                </c:pt>
                <c:pt idx="1">
                  <c:v>10.73</c:v>
                </c:pt>
                <c:pt idx="2">
                  <c:v>20.170000000000002</c:v>
                </c:pt>
                <c:pt idx="3">
                  <c:v>4.93</c:v>
                </c:pt>
                <c:pt idx="4">
                  <c:v>5.28</c:v>
                </c:pt>
              </c:numCache>
            </c:numRef>
          </c:val>
          <c:extLst>
            <c:ext xmlns:c16="http://schemas.microsoft.com/office/drawing/2014/chart" uri="{C3380CC4-5D6E-409C-BE32-E72D297353CC}">
              <c16:uniqueId val="{00000000-E851-4A55-9CD5-8900687883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E851-4A55-9CD5-8900687883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647.86</c:v>
                </c:pt>
                <c:pt idx="1">
                  <c:v>106.79</c:v>
                </c:pt>
                <c:pt idx="2">
                  <c:v>714.72</c:v>
                </c:pt>
                <c:pt idx="3">
                  <c:v>813.43</c:v>
                </c:pt>
                <c:pt idx="4">
                  <c:v>798.23</c:v>
                </c:pt>
              </c:numCache>
            </c:numRef>
          </c:val>
          <c:extLst>
            <c:ext xmlns:c16="http://schemas.microsoft.com/office/drawing/2014/chart" uri="{C3380CC4-5D6E-409C-BE32-E72D297353CC}">
              <c16:uniqueId val="{00000000-EF4F-41C1-972C-32D45890947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EF4F-41C1-972C-32D45890947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62.3</c:v>
                </c:pt>
                <c:pt idx="1">
                  <c:v>56.42</c:v>
                </c:pt>
                <c:pt idx="2">
                  <c:v>63.24</c:v>
                </c:pt>
                <c:pt idx="3">
                  <c:v>63.23</c:v>
                </c:pt>
                <c:pt idx="4">
                  <c:v>67.33</c:v>
                </c:pt>
              </c:numCache>
            </c:numRef>
          </c:val>
          <c:extLst>
            <c:ext xmlns:c16="http://schemas.microsoft.com/office/drawing/2014/chart" uri="{C3380CC4-5D6E-409C-BE32-E72D297353CC}">
              <c16:uniqueId val="{00000000-4977-4739-A1DB-6DD80C3436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4977-4739-A1DB-6DD80C3436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162.13</c:v>
                </c:pt>
                <c:pt idx="1">
                  <c:v>179.04</c:v>
                </c:pt>
                <c:pt idx="2">
                  <c:v>159.71</c:v>
                </c:pt>
                <c:pt idx="3">
                  <c:v>159.74</c:v>
                </c:pt>
                <c:pt idx="4">
                  <c:v>150</c:v>
                </c:pt>
              </c:numCache>
            </c:numRef>
          </c:val>
          <c:extLst>
            <c:ext xmlns:c16="http://schemas.microsoft.com/office/drawing/2014/chart" uri="{C3380CC4-5D6E-409C-BE32-E72D297353CC}">
              <c16:uniqueId val="{00000000-EDD3-48ED-BB7D-488DB6F003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EDD3-48ED-BB7D-488DB6F003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太田市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224415</v>
      </c>
      <c r="AM8" s="69"/>
      <c r="AN8" s="69"/>
      <c r="AO8" s="69"/>
      <c r="AP8" s="69"/>
      <c r="AQ8" s="69"/>
      <c r="AR8" s="69"/>
      <c r="AS8" s="69"/>
      <c r="AT8" s="68">
        <f>データ!T6</f>
        <v>175.54</v>
      </c>
      <c r="AU8" s="68"/>
      <c r="AV8" s="68"/>
      <c r="AW8" s="68"/>
      <c r="AX8" s="68"/>
      <c r="AY8" s="68"/>
      <c r="AZ8" s="68"/>
      <c r="BA8" s="68"/>
      <c r="BB8" s="68">
        <f>データ!U6</f>
        <v>1278.43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68.47</v>
      </c>
      <c r="J10" s="68"/>
      <c r="K10" s="68"/>
      <c r="L10" s="68"/>
      <c r="M10" s="68"/>
      <c r="N10" s="68"/>
      <c r="O10" s="68"/>
      <c r="P10" s="68">
        <f>データ!P6</f>
        <v>0.54</v>
      </c>
      <c r="Q10" s="68"/>
      <c r="R10" s="68"/>
      <c r="S10" s="68"/>
      <c r="T10" s="68"/>
      <c r="U10" s="68"/>
      <c r="V10" s="68"/>
      <c r="W10" s="68">
        <f>データ!Q6</f>
        <v>70.73</v>
      </c>
      <c r="X10" s="68"/>
      <c r="Y10" s="68"/>
      <c r="Z10" s="68"/>
      <c r="AA10" s="68"/>
      <c r="AB10" s="68"/>
      <c r="AC10" s="68"/>
      <c r="AD10" s="69">
        <f>データ!R6</f>
        <v>2222</v>
      </c>
      <c r="AE10" s="69"/>
      <c r="AF10" s="69"/>
      <c r="AG10" s="69"/>
      <c r="AH10" s="69"/>
      <c r="AI10" s="69"/>
      <c r="AJ10" s="69"/>
      <c r="AK10" s="2"/>
      <c r="AL10" s="69">
        <f>データ!V6</f>
        <v>1218</v>
      </c>
      <c r="AM10" s="69"/>
      <c r="AN10" s="69"/>
      <c r="AO10" s="69"/>
      <c r="AP10" s="69"/>
      <c r="AQ10" s="69"/>
      <c r="AR10" s="69"/>
      <c r="AS10" s="69"/>
      <c r="AT10" s="68">
        <f>データ!W6</f>
        <v>0.39</v>
      </c>
      <c r="AU10" s="68"/>
      <c r="AV10" s="68"/>
      <c r="AW10" s="68"/>
      <c r="AX10" s="68"/>
      <c r="AY10" s="68"/>
      <c r="AZ10" s="68"/>
      <c r="BA10" s="68"/>
      <c r="BB10" s="68">
        <f>データ!X6</f>
        <v>3123.08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ygEtUi7WoGRblr51qdq2dErxVP3x/5I21Nr5a75wLylJP50sM6wmxbMfZ7edKKwwWl34EnJo6JfKIpGeAGcI/g==" saltValue="QQ+DVRtaApn/yq6p78ms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102059</v>
      </c>
      <c r="D6" s="33">
        <f t="shared" si="3"/>
        <v>46</v>
      </c>
      <c r="E6" s="33">
        <f t="shared" si="3"/>
        <v>17</v>
      </c>
      <c r="F6" s="33">
        <f t="shared" si="3"/>
        <v>4</v>
      </c>
      <c r="G6" s="33">
        <f t="shared" si="3"/>
        <v>0</v>
      </c>
      <c r="H6" s="33" t="str">
        <f t="shared" si="3"/>
        <v>群馬県　太田市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68.47</v>
      </c>
      <c r="P6" s="34">
        <f t="shared" si="3"/>
        <v>0.54</v>
      </c>
      <c r="Q6" s="34">
        <f t="shared" si="3"/>
        <v>70.73</v>
      </c>
      <c r="R6" s="34">
        <f t="shared" si="3"/>
        <v>2222</v>
      </c>
      <c r="S6" s="34">
        <f t="shared" si="3"/>
        <v>224415</v>
      </c>
      <c r="T6" s="34">
        <f t="shared" si="3"/>
        <v>175.54</v>
      </c>
      <c r="U6" s="34">
        <f t="shared" si="3"/>
        <v>1278.43</v>
      </c>
      <c r="V6" s="34">
        <f t="shared" si="3"/>
        <v>1218</v>
      </c>
      <c r="W6" s="34">
        <f t="shared" si="3"/>
        <v>0.39</v>
      </c>
      <c r="X6" s="34">
        <f t="shared" si="3"/>
        <v>3123.08</v>
      </c>
      <c r="Y6" s="35">
        <f>IF(Y7="",NA(),Y7)</f>
        <v>88.83</v>
      </c>
      <c r="Z6" s="35">
        <f t="shared" ref="Z6:AH6" si="4">IF(Z7="",NA(),Z7)</f>
        <v>90.44</v>
      </c>
      <c r="AA6" s="35">
        <f t="shared" si="4"/>
        <v>113.25</v>
      </c>
      <c r="AB6" s="35">
        <f t="shared" si="4"/>
        <v>113.75</v>
      </c>
      <c r="AC6" s="35">
        <f t="shared" si="4"/>
        <v>123.28</v>
      </c>
      <c r="AD6" s="35">
        <f t="shared" si="4"/>
        <v>100.94</v>
      </c>
      <c r="AE6" s="35">
        <f t="shared" si="4"/>
        <v>100.85</v>
      </c>
      <c r="AF6" s="35">
        <f t="shared" si="4"/>
        <v>102.13</v>
      </c>
      <c r="AG6" s="35">
        <f t="shared" si="4"/>
        <v>101.72</v>
      </c>
      <c r="AH6" s="35">
        <f t="shared" si="4"/>
        <v>102.73</v>
      </c>
      <c r="AI6" s="34" t="str">
        <f>IF(AI7="","",IF(AI7="-","【-】","【"&amp;SUBSTITUTE(TEXT(AI7,"#,##0.00"),"-","△")&amp;"】"))</f>
        <v>【102.87】</v>
      </c>
      <c r="AJ6" s="35">
        <f>IF(AJ7="",NA(),AJ7)</f>
        <v>30.02</v>
      </c>
      <c r="AK6" s="35">
        <f t="shared" ref="AK6:AS6" si="5">IF(AK7="",NA(),AK7)</f>
        <v>112.32</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13.75</v>
      </c>
      <c r="AV6" s="35">
        <f t="shared" ref="AV6:BD6" si="6">IF(AV7="",NA(),AV7)</f>
        <v>10.73</v>
      </c>
      <c r="AW6" s="35">
        <f t="shared" si="6"/>
        <v>20.170000000000002</v>
      </c>
      <c r="AX6" s="35">
        <f t="shared" si="6"/>
        <v>4.93</v>
      </c>
      <c r="AY6" s="35">
        <f t="shared" si="6"/>
        <v>5.28</v>
      </c>
      <c r="AZ6" s="35">
        <f t="shared" si="6"/>
        <v>49.07</v>
      </c>
      <c r="BA6" s="35">
        <f t="shared" si="6"/>
        <v>46.78</v>
      </c>
      <c r="BB6" s="35">
        <f t="shared" si="6"/>
        <v>47.44</v>
      </c>
      <c r="BC6" s="35">
        <f t="shared" si="6"/>
        <v>49.18</v>
      </c>
      <c r="BD6" s="35">
        <f t="shared" si="6"/>
        <v>47.72</v>
      </c>
      <c r="BE6" s="34" t="str">
        <f>IF(BE7="","",IF(BE7="-","【-】","【"&amp;SUBSTITUTE(TEXT(BE7,"#,##0.00"),"-","△")&amp;"】"))</f>
        <v>【49.61】</v>
      </c>
      <c r="BF6" s="35">
        <f>IF(BF7="",NA(),BF7)</f>
        <v>647.86</v>
      </c>
      <c r="BG6" s="35">
        <f t="shared" ref="BG6:BO6" si="7">IF(BG7="",NA(),BG7)</f>
        <v>106.79</v>
      </c>
      <c r="BH6" s="35">
        <f t="shared" si="7"/>
        <v>714.72</v>
      </c>
      <c r="BI6" s="35">
        <f t="shared" si="7"/>
        <v>813.43</v>
      </c>
      <c r="BJ6" s="35">
        <f t="shared" si="7"/>
        <v>798.23</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62.3</v>
      </c>
      <c r="BR6" s="35">
        <f t="shared" ref="BR6:BZ6" si="8">IF(BR7="",NA(),BR7)</f>
        <v>56.42</v>
      </c>
      <c r="BS6" s="35">
        <f t="shared" si="8"/>
        <v>63.24</v>
      </c>
      <c r="BT6" s="35">
        <f t="shared" si="8"/>
        <v>63.23</v>
      </c>
      <c r="BU6" s="35">
        <f t="shared" si="8"/>
        <v>67.33</v>
      </c>
      <c r="BV6" s="35">
        <f t="shared" si="8"/>
        <v>66.22</v>
      </c>
      <c r="BW6" s="35">
        <f t="shared" si="8"/>
        <v>69.87</v>
      </c>
      <c r="BX6" s="35">
        <f t="shared" si="8"/>
        <v>74.3</v>
      </c>
      <c r="BY6" s="35">
        <f t="shared" si="8"/>
        <v>72.260000000000005</v>
      </c>
      <c r="BZ6" s="35">
        <f t="shared" si="8"/>
        <v>71.84</v>
      </c>
      <c r="CA6" s="34" t="str">
        <f>IF(CA7="","",IF(CA7="-","【-】","【"&amp;SUBSTITUTE(TEXT(CA7,"#,##0.00"),"-","△")&amp;"】"))</f>
        <v>【74.17】</v>
      </c>
      <c r="CB6" s="35">
        <f>IF(CB7="",NA(),CB7)</f>
        <v>162.13</v>
      </c>
      <c r="CC6" s="35">
        <f t="shared" ref="CC6:CK6" si="9">IF(CC7="",NA(),CC7)</f>
        <v>179.04</v>
      </c>
      <c r="CD6" s="35">
        <f t="shared" si="9"/>
        <v>159.71</v>
      </c>
      <c r="CE6" s="35">
        <f t="shared" si="9"/>
        <v>159.74</v>
      </c>
      <c r="CF6" s="35">
        <f t="shared" si="9"/>
        <v>150</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62.21</v>
      </c>
      <c r="CY6" s="35">
        <f t="shared" ref="CY6:DG6" si="11">IF(CY7="",NA(),CY7)</f>
        <v>62.39</v>
      </c>
      <c r="CZ6" s="35">
        <f t="shared" si="11"/>
        <v>65.959999999999994</v>
      </c>
      <c r="DA6" s="35">
        <f t="shared" si="11"/>
        <v>65.87</v>
      </c>
      <c r="DB6" s="35">
        <f t="shared" si="11"/>
        <v>66.42</v>
      </c>
      <c r="DC6" s="35">
        <f t="shared" si="11"/>
        <v>82.9</v>
      </c>
      <c r="DD6" s="35">
        <f t="shared" si="11"/>
        <v>83.5</v>
      </c>
      <c r="DE6" s="35">
        <f t="shared" si="11"/>
        <v>83.06</v>
      </c>
      <c r="DF6" s="35">
        <f t="shared" si="11"/>
        <v>83.32</v>
      </c>
      <c r="DG6" s="35">
        <f t="shared" si="11"/>
        <v>83.75</v>
      </c>
      <c r="DH6" s="34" t="str">
        <f>IF(DH7="","",IF(DH7="-","【-】","【"&amp;SUBSTITUTE(TEXT(DH7,"#,##0.00"),"-","△")&amp;"】"))</f>
        <v>【84.20】</v>
      </c>
      <c r="DI6" s="35">
        <f>IF(DI7="",NA(),DI7)</f>
        <v>26.53</v>
      </c>
      <c r="DJ6" s="35">
        <f t="shared" ref="DJ6:DR6" si="12">IF(DJ7="",NA(),DJ7)</f>
        <v>30.07</v>
      </c>
      <c r="DK6" s="35">
        <f t="shared" si="12"/>
        <v>33.57</v>
      </c>
      <c r="DL6" s="35">
        <f t="shared" si="12"/>
        <v>37.1</v>
      </c>
      <c r="DM6" s="35">
        <f t="shared" si="12"/>
        <v>39.700000000000003</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2">
      <c r="A7" s="28"/>
      <c r="B7" s="37">
        <v>2019</v>
      </c>
      <c r="C7" s="37">
        <v>102059</v>
      </c>
      <c r="D7" s="37">
        <v>46</v>
      </c>
      <c r="E7" s="37">
        <v>17</v>
      </c>
      <c r="F7" s="37">
        <v>4</v>
      </c>
      <c r="G7" s="37">
        <v>0</v>
      </c>
      <c r="H7" s="37" t="s">
        <v>96</v>
      </c>
      <c r="I7" s="37" t="s">
        <v>97</v>
      </c>
      <c r="J7" s="37" t="s">
        <v>98</v>
      </c>
      <c r="K7" s="37" t="s">
        <v>99</v>
      </c>
      <c r="L7" s="37" t="s">
        <v>100</v>
      </c>
      <c r="M7" s="37" t="s">
        <v>101</v>
      </c>
      <c r="N7" s="38" t="s">
        <v>102</v>
      </c>
      <c r="O7" s="38">
        <v>68.47</v>
      </c>
      <c r="P7" s="38">
        <v>0.54</v>
      </c>
      <c r="Q7" s="38">
        <v>70.73</v>
      </c>
      <c r="R7" s="38">
        <v>2222</v>
      </c>
      <c r="S7" s="38">
        <v>224415</v>
      </c>
      <c r="T7" s="38">
        <v>175.54</v>
      </c>
      <c r="U7" s="38">
        <v>1278.43</v>
      </c>
      <c r="V7" s="38">
        <v>1218</v>
      </c>
      <c r="W7" s="38">
        <v>0.39</v>
      </c>
      <c r="X7" s="38">
        <v>3123.08</v>
      </c>
      <c r="Y7" s="38">
        <v>88.83</v>
      </c>
      <c r="Z7" s="38">
        <v>90.44</v>
      </c>
      <c r="AA7" s="38">
        <v>113.25</v>
      </c>
      <c r="AB7" s="38">
        <v>113.75</v>
      </c>
      <c r="AC7" s="38">
        <v>123.28</v>
      </c>
      <c r="AD7" s="38">
        <v>100.94</v>
      </c>
      <c r="AE7" s="38">
        <v>100.85</v>
      </c>
      <c r="AF7" s="38">
        <v>102.13</v>
      </c>
      <c r="AG7" s="38">
        <v>101.72</v>
      </c>
      <c r="AH7" s="38">
        <v>102.73</v>
      </c>
      <c r="AI7" s="38">
        <v>102.87</v>
      </c>
      <c r="AJ7" s="38">
        <v>30.02</v>
      </c>
      <c r="AK7" s="38">
        <v>112.32</v>
      </c>
      <c r="AL7" s="38">
        <v>0</v>
      </c>
      <c r="AM7" s="38">
        <v>0</v>
      </c>
      <c r="AN7" s="38">
        <v>0</v>
      </c>
      <c r="AO7" s="38">
        <v>101.85</v>
      </c>
      <c r="AP7" s="38">
        <v>110.77</v>
      </c>
      <c r="AQ7" s="38">
        <v>109.51</v>
      </c>
      <c r="AR7" s="38">
        <v>112.88</v>
      </c>
      <c r="AS7" s="38">
        <v>94.97</v>
      </c>
      <c r="AT7" s="38">
        <v>76.63</v>
      </c>
      <c r="AU7" s="38">
        <v>13.75</v>
      </c>
      <c r="AV7" s="38">
        <v>10.73</v>
      </c>
      <c r="AW7" s="38">
        <v>20.170000000000002</v>
      </c>
      <c r="AX7" s="38">
        <v>4.93</v>
      </c>
      <c r="AY7" s="38">
        <v>5.28</v>
      </c>
      <c r="AZ7" s="38">
        <v>49.07</v>
      </c>
      <c r="BA7" s="38">
        <v>46.78</v>
      </c>
      <c r="BB7" s="38">
        <v>47.44</v>
      </c>
      <c r="BC7" s="38">
        <v>49.18</v>
      </c>
      <c r="BD7" s="38">
        <v>47.72</v>
      </c>
      <c r="BE7" s="38">
        <v>49.61</v>
      </c>
      <c r="BF7" s="38">
        <v>647.86</v>
      </c>
      <c r="BG7" s="38">
        <v>106.79</v>
      </c>
      <c r="BH7" s="38">
        <v>714.72</v>
      </c>
      <c r="BI7" s="38">
        <v>813.43</v>
      </c>
      <c r="BJ7" s="38">
        <v>798.23</v>
      </c>
      <c r="BK7" s="38">
        <v>1434.89</v>
      </c>
      <c r="BL7" s="38">
        <v>1298.9100000000001</v>
      </c>
      <c r="BM7" s="38">
        <v>1243.71</v>
      </c>
      <c r="BN7" s="38">
        <v>1194.1500000000001</v>
      </c>
      <c r="BO7" s="38">
        <v>1206.79</v>
      </c>
      <c r="BP7" s="38">
        <v>1218.7</v>
      </c>
      <c r="BQ7" s="38">
        <v>62.3</v>
      </c>
      <c r="BR7" s="38">
        <v>56.42</v>
      </c>
      <c r="BS7" s="38">
        <v>63.24</v>
      </c>
      <c r="BT7" s="38">
        <v>63.23</v>
      </c>
      <c r="BU7" s="38">
        <v>67.33</v>
      </c>
      <c r="BV7" s="38">
        <v>66.22</v>
      </c>
      <c r="BW7" s="38">
        <v>69.87</v>
      </c>
      <c r="BX7" s="38">
        <v>74.3</v>
      </c>
      <c r="BY7" s="38">
        <v>72.260000000000005</v>
      </c>
      <c r="BZ7" s="38">
        <v>71.84</v>
      </c>
      <c r="CA7" s="38">
        <v>74.17</v>
      </c>
      <c r="CB7" s="38">
        <v>162.13</v>
      </c>
      <c r="CC7" s="38">
        <v>179.04</v>
      </c>
      <c r="CD7" s="38">
        <v>159.71</v>
      </c>
      <c r="CE7" s="38">
        <v>159.74</v>
      </c>
      <c r="CF7" s="38">
        <v>150</v>
      </c>
      <c r="CG7" s="38">
        <v>246.72</v>
      </c>
      <c r="CH7" s="38">
        <v>234.96</v>
      </c>
      <c r="CI7" s="38">
        <v>221.81</v>
      </c>
      <c r="CJ7" s="38">
        <v>230.02</v>
      </c>
      <c r="CK7" s="38">
        <v>228.47</v>
      </c>
      <c r="CL7" s="38">
        <v>218.56</v>
      </c>
      <c r="CM7" s="38" t="s">
        <v>102</v>
      </c>
      <c r="CN7" s="38" t="s">
        <v>102</v>
      </c>
      <c r="CO7" s="38" t="s">
        <v>102</v>
      </c>
      <c r="CP7" s="38" t="s">
        <v>102</v>
      </c>
      <c r="CQ7" s="38" t="s">
        <v>102</v>
      </c>
      <c r="CR7" s="38">
        <v>41.35</v>
      </c>
      <c r="CS7" s="38">
        <v>42.9</v>
      </c>
      <c r="CT7" s="38">
        <v>43.36</v>
      </c>
      <c r="CU7" s="38">
        <v>42.56</v>
      </c>
      <c r="CV7" s="38">
        <v>42.47</v>
      </c>
      <c r="CW7" s="38">
        <v>42.86</v>
      </c>
      <c r="CX7" s="38">
        <v>62.21</v>
      </c>
      <c r="CY7" s="38">
        <v>62.39</v>
      </c>
      <c r="CZ7" s="38">
        <v>65.959999999999994</v>
      </c>
      <c r="DA7" s="38">
        <v>65.87</v>
      </c>
      <c r="DB7" s="38">
        <v>66.42</v>
      </c>
      <c r="DC7" s="38">
        <v>82.9</v>
      </c>
      <c r="DD7" s="38">
        <v>83.5</v>
      </c>
      <c r="DE7" s="38">
        <v>83.06</v>
      </c>
      <c r="DF7" s="38">
        <v>83.32</v>
      </c>
      <c r="DG7" s="38">
        <v>83.75</v>
      </c>
      <c r="DH7" s="38">
        <v>84.2</v>
      </c>
      <c r="DI7" s="38">
        <v>26.53</v>
      </c>
      <c r="DJ7" s="38">
        <v>30.07</v>
      </c>
      <c r="DK7" s="38">
        <v>33.57</v>
      </c>
      <c r="DL7" s="38">
        <v>37.1</v>
      </c>
      <c r="DM7" s="38">
        <v>39.700000000000003</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2021-02-01T06:31:35Z</cp:lastPrinted>
  <dcterms:created xsi:type="dcterms:W3CDTF">2020-12-04T02:32:11Z</dcterms:created>
  <dcterms:modified xsi:type="dcterms:W3CDTF">2021-02-01T06:31:36Z</dcterms:modified>
  <cp:category/>
</cp:coreProperties>
</file>