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5○太田市\"/>
    </mc:Choice>
  </mc:AlternateContent>
  <xr:revisionPtr revIDLastSave="0" documentId="13_ncr:1_{3895A036-06DA-48E0-AF0D-07A2783D5B8A}" xr6:coauthVersionLast="36" xr6:coauthVersionMax="36" xr10:uidLastSave="{00000000-0000-0000-0000-000000000000}"/>
  <workbookProtection workbookAlgorithmName="SHA-512" workbookHashValue="JmQtQrlOrvOpxuiiZPptDpWagnAGLxLWfhTwSPghAWwIrItLS7PSz9rEEGJetsmLUdxf6sLDNCfS0UTMyShJAw==" workbookSaltValue="b8wsi812yOaB40RuOQTXo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H85" i="4"/>
  <c r="E85" i="4"/>
  <c r="BB10" i="4"/>
  <c r="AT10" i="4"/>
  <c r="BB8" i="4"/>
  <c r="AT8" i="4"/>
  <c r="AL8" i="4"/>
  <c r="AD8" i="4"/>
  <c r="W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<sst xmlns="http://schemas.openxmlformats.org/spreadsheetml/2006/main" count="231" uniqueCount="117">
  <si>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</si>
  <si>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</si>
  <si>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</si>
  <si>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</si>
  <si>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</si>
  <si>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</si>
  <si>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</si>
  <si>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</si>
  <si>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</si>
  <si>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</si>
  <si>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</si>
  <si>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</si>
  <si>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</si>
  <si>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</si>
  <si>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</si>
  <si>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</si>
  <si>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</si>
  <si>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</si>
  <si>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</si>
  <si>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</si>
  <si>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</si>
  <si>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</si>
  <si>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</si>
  <si>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</si>
  <si>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</si>
  <si>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</si>
  <si>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</si>
  <si>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</si>
  <si>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</si>
  <si>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</si>
  <si>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</si>
  <si>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</si>
  <si>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</si>
  <si>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</si>
  <si>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</si>
  <si>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</si>
  <si>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</si>
  <si>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</si>
  <si>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</si>
  <si>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</si>
  <si>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</si>
  <si>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</si>
  <si>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</si>
  <si>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</si>
  <si>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</si>
  <si>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</si>
  <si>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</si>
  <si>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</si>
  <si>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</si>
  <si>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</si>
  <si>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</si>
  <si>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</si>
  <si>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</si>
  <si>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</si>
  <si>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</si>
  <si>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</si>
  <si>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</si>
  <si>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</si>
  <si>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</si>
  <si>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</si>
  <si>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</si>
  <si>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</si>
  <si>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</si>
  <si>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</si>
  <si>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</si>
  <si>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</si>
  <si>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</si>
  <si>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</si>
  <si>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</si>
  <si>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</si>
  <si>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</si>
  <si>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</si>
  <si>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</si>
  <si>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</si>
  <si>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</si>
  <si>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</si>
  <si>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</si>
  <si>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</si>
  <si>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</si>
  <si>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</si>
  <si>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</si>
  <si>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</si>
  <si>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</si>
  <si>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</si>
  <si>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</si>
  <si>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</si>
  <si>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</si>
  <si>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</si>
  <si>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</si>
  <si>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</si>
  <si>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</si>
  <si>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</si>
  <si>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</si>
  <si>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</si>
  <si>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</si>
  <si>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</si>
  <si>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</si>
  <si>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</si>
  <si>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</si>
  <si>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</si>
  <si>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</si>
  <si>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</si>
  <si>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</si>
  <si>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</si>
  <si>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</si>
  <si>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</si>
  <si>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</si>
  <si>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</si>
  <si>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</si>
  <si>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</si>
  <si>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</si>
  <si>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</si>
  <si>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</si>
  <si>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</si>
  <si>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①投資が建設から更新へシフトしているため、固定資産の増よりも償却資産の増が上回っているため、償却率が大きくなってきている。
②法定耐用年数に到達したものがないため計上なし。
③法定耐用年数に到達していなくても、長寿命化・耐震化計画に基づき、更新工事を順次進めていきたい。
　今後耐用年数に到達する資産が出てくることから、恒久的な事業運営のためにも計画的に施設の延命・長寿命化を進めていきたい。</t>
    <rPh sb="1" eb="3">
      <t>トウシ</t>
    </rPh>
    <rPh sb="4" eb="6">
      <t>ケンセツ</t>
    </rPh>
    <rPh sb="8" eb="10">
      <t>コウシン</t>
    </rPh>
    <rPh sb="21" eb="23">
      <t>コテイ</t>
    </rPh>
    <rPh sb="23" eb="25">
      <t>シサン</t>
    </rPh>
    <rPh sb="26" eb="27">
      <t>ゾウ</t>
    </rPh>
    <rPh sb="30" eb="32">
      <t>ショウキャク</t>
    </rPh>
    <rPh sb="32" eb="34">
      <t>シサン</t>
    </rPh>
    <rPh sb="35" eb="36">
      <t>ゾウ</t>
    </rPh>
    <rPh sb="37" eb="39">
      <t>ウワマワ</t>
    </rPh>
    <rPh sb="46" eb="48">
      <t>ショウキャク</t>
    </rPh>
    <rPh sb="48" eb="49">
      <t>リツ</t>
    </rPh>
    <rPh sb="50" eb="51">
      <t>オオ</t>
    </rPh>
    <rPh sb="63" eb="65">
      <t>ホウテイ</t>
    </rPh>
    <rPh sb="65" eb="67">
      <t>タイヨウ</t>
    </rPh>
    <rPh sb="67" eb="69">
      <t>ネンスウ</t>
    </rPh>
    <rPh sb="70" eb="72">
      <t>トウタツ</t>
    </rPh>
    <rPh sb="81" eb="83">
      <t>ケイジョウ</t>
    </rPh>
    <rPh sb="88" eb="90">
      <t>ホウテイ</t>
    </rPh>
    <rPh sb="90" eb="92">
      <t>タイヨウ</t>
    </rPh>
    <rPh sb="92" eb="94">
      <t>ネンスウ</t>
    </rPh>
    <rPh sb="95" eb="97">
      <t>トウタツ</t>
    </rPh>
    <rPh sb="105" eb="109">
      <t>チョウジュミョウカ</t>
    </rPh>
    <rPh sb="110" eb="113">
      <t>タイシンカ</t>
    </rPh>
    <rPh sb="113" eb="115">
      <t>ケイカク</t>
    </rPh>
    <rPh sb="116" eb="117">
      <t>モト</t>
    </rPh>
    <rPh sb="120" eb="122">
      <t>コウシン</t>
    </rPh>
    <rPh sb="122" eb="124">
      <t>コウジ</t>
    </rPh>
    <rPh sb="125" eb="127">
      <t>ジュンジ</t>
    </rPh>
    <rPh sb="127" eb="128">
      <t>スス</t>
    </rPh>
    <rPh sb="137" eb="139">
      <t>コンゴ</t>
    </rPh>
    <rPh sb="139" eb="141">
      <t>タイヨウ</t>
    </rPh>
    <rPh sb="141" eb="143">
      <t>ネンスウ</t>
    </rPh>
    <rPh sb="144" eb="146">
      <t>トウタツ</t>
    </rPh>
    <rPh sb="148" eb="150">
      <t>シサン</t>
    </rPh>
    <rPh sb="151" eb="152">
      <t>デ</t>
    </rPh>
    <rPh sb="160" eb="163">
      <t>コウキュウテキ</t>
    </rPh>
    <rPh sb="164" eb="166">
      <t>ジギョウ</t>
    </rPh>
    <rPh sb="166" eb="168">
      <t>ウンエイ</t>
    </rPh>
    <rPh sb="173" eb="176">
      <t>ケイカクテキ</t>
    </rPh>
    <rPh sb="177" eb="179">
      <t>シセツ</t>
    </rPh>
    <rPh sb="180" eb="182">
      <t>エンメイ</t>
    </rPh>
    <rPh sb="183" eb="187">
      <t>チョウジュミョウカ</t>
    </rPh>
    <rPh sb="188" eb="189">
      <t>スス</t>
    </rPh>
    <phoneticPr fontId="4"/>
  </si>
  <si>
    <t>①収支不足額について、一般会計からの繰入金（基準外）を前提としているため100％を超えている。②累積欠損金は生じていない。
③数値として100％を下回っているが、企業債に対する一般会計の将来負担額を繰入することにより資金不足とならないよう運用している。
④資本費平準化債を新たに発行したことが影響し、企業債現在高が増加した。また、一般会計負担金が減少したため、比率が上昇した。
⑤料金改定を実施していないため特に変化はなし。
⑥前年度とほぼ同額。全国平均を上回っている。
⑦未普及地域が存在するため、100％を下回っている。
⑧前年度とほぼ横ばいである。全国平均とは大きく差があり、供用開始区域における未接続世帯の割合が多いためである。
供用開始区域における未接続世帯の解消と下水道使用料の適正化を図り、経営の健全化を図っていきたい。</t>
    <rPh sb="48" eb="50">
      <t>ルイセキ</t>
    </rPh>
    <rPh sb="50" eb="52">
      <t>ケッソン</t>
    </rPh>
    <rPh sb="52" eb="53">
      <t>キン</t>
    </rPh>
    <rPh sb="54" eb="55">
      <t>ショウ</t>
    </rPh>
    <rPh sb="63" eb="65">
      <t>スウチ</t>
    </rPh>
    <rPh sb="73" eb="75">
      <t>シタマワ</t>
    </rPh>
    <rPh sb="81" eb="83">
      <t>キギョウ</t>
    </rPh>
    <rPh sb="83" eb="84">
      <t>サイ</t>
    </rPh>
    <rPh sb="85" eb="86">
      <t>タイ</t>
    </rPh>
    <rPh sb="88" eb="90">
      <t>イッパン</t>
    </rPh>
    <rPh sb="90" eb="92">
      <t>カイケイ</t>
    </rPh>
    <rPh sb="93" eb="95">
      <t>ショウライ</t>
    </rPh>
    <rPh sb="95" eb="97">
      <t>フタン</t>
    </rPh>
    <rPh sb="97" eb="98">
      <t>ガク</t>
    </rPh>
    <rPh sb="99" eb="101">
      <t>クリイレ</t>
    </rPh>
    <rPh sb="108" eb="110">
      <t>シキン</t>
    </rPh>
    <rPh sb="110" eb="112">
      <t>フソク</t>
    </rPh>
    <rPh sb="119" eb="121">
      <t>ウンヨウ</t>
    </rPh>
    <rPh sb="128" eb="130">
      <t>シホン</t>
    </rPh>
    <rPh sb="130" eb="131">
      <t>ヒ</t>
    </rPh>
    <rPh sb="131" eb="134">
      <t>ヘイジュンカ</t>
    </rPh>
    <rPh sb="134" eb="135">
      <t>サイ</t>
    </rPh>
    <rPh sb="136" eb="137">
      <t>アラ</t>
    </rPh>
    <rPh sb="139" eb="141">
      <t>ハッコウ</t>
    </rPh>
    <rPh sb="146" eb="148">
      <t>エイキョウ</t>
    </rPh>
    <rPh sb="150" eb="152">
      <t>キギョウ</t>
    </rPh>
    <rPh sb="152" eb="153">
      <t>サイ</t>
    </rPh>
    <rPh sb="153" eb="155">
      <t>ゲンザイ</t>
    </rPh>
    <rPh sb="155" eb="156">
      <t>ダカ</t>
    </rPh>
    <rPh sb="157" eb="159">
      <t>ゾウカ</t>
    </rPh>
    <rPh sb="165" eb="167">
      <t>イッパン</t>
    </rPh>
    <rPh sb="167" eb="169">
      <t>カイケイ</t>
    </rPh>
    <rPh sb="169" eb="171">
      <t>フタン</t>
    </rPh>
    <rPh sb="171" eb="172">
      <t>キン</t>
    </rPh>
    <rPh sb="173" eb="175">
      <t>ゲンショウ</t>
    </rPh>
    <rPh sb="180" eb="182">
      <t>ヒリツ</t>
    </rPh>
    <rPh sb="183" eb="185">
      <t>ジョウショウ</t>
    </rPh>
    <rPh sb="190" eb="192">
      <t>リョウキン</t>
    </rPh>
    <rPh sb="192" eb="194">
      <t>カイテイ</t>
    </rPh>
    <rPh sb="195" eb="197">
      <t>ジッシ</t>
    </rPh>
    <rPh sb="204" eb="205">
      <t>トク</t>
    </rPh>
    <rPh sb="206" eb="208">
      <t>ヘンカ</t>
    </rPh>
    <rPh sb="214" eb="217">
      <t>ゼンネンド</t>
    </rPh>
    <rPh sb="220" eb="222">
      <t>ドウガク</t>
    </rPh>
    <rPh sb="223" eb="225">
      <t>ゼンコク</t>
    </rPh>
    <rPh sb="225" eb="227">
      <t>ヘイキン</t>
    </rPh>
    <rPh sb="228" eb="230">
      <t>ウワマワ</t>
    </rPh>
    <rPh sb="237" eb="240">
      <t>ミフキュウ</t>
    </rPh>
    <rPh sb="240" eb="242">
      <t>チイキ</t>
    </rPh>
    <rPh sb="243" eb="245">
      <t>ソンザイ</t>
    </rPh>
    <rPh sb="255" eb="257">
      <t>シタマワ</t>
    </rPh>
    <rPh sb="264" eb="267">
      <t>ゼンネンド</t>
    </rPh>
    <rPh sb="270" eb="271">
      <t>ヨコ</t>
    </rPh>
    <rPh sb="277" eb="279">
      <t>ゼンコク</t>
    </rPh>
    <rPh sb="279" eb="281">
      <t>ヘイキン</t>
    </rPh>
    <rPh sb="283" eb="284">
      <t>オオ</t>
    </rPh>
    <rPh sb="286" eb="287">
      <t>サ</t>
    </rPh>
    <rPh sb="291" eb="293">
      <t>キョウヨウ</t>
    </rPh>
    <rPh sb="293" eb="295">
      <t>カイシ</t>
    </rPh>
    <rPh sb="295" eb="297">
      <t>クイキ</t>
    </rPh>
    <rPh sb="301" eb="304">
      <t>ミセツゾク</t>
    </rPh>
    <rPh sb="304" eb="306">
      <t>セタイ</t>
    </rPh>
    <rPh sb="307" eb="309">
      <t>ワリアイ</t>
    </rPh>
    <rPh sb="310" eb="311">
      <t>オオ</t>
    </rPh>
    <rPh sb="320" eb="322">
      <t>キョウヨウ</t>
    </rPh>
    <rPh sb="322" eb="324">
      <t>カイシ</t>
    </rPh>
    <rPh sb="324" eb="326">
      <t>クイキ</t>
    </rPh>
    <rPh sb="330" eb="333">
      <t>ミセツゾク</t>
    </rPh>
    <rPh sb="333" eb="335">
      <t>セタイ</t>
    </rPh>
    <rPh sb="336" eb="338">
      <t>カイショウ</t>
    </rPh>
    <rPh sb="339" eb="342">
      <t>ゲスイドウ</t>
    </rPh>
    <rPh sb="342" eb="345">
      <t>シヨウリョウ</t>
    </rPh>
    <rPh sb="346" eb="349">
      <t>テキセイカ</t>
    </rPh>
    <rPh sb="350" eb="351">
      <t>ハカ</t>
    </rPh>
    <rPh sb="353" eb="355">
      <t>ケイエイ</t>
    </rPh>
    <rPh sb="356" eb="359">
      <t>ケンゼンカ</t>
    </rPh>
    <rPh sb="360" eb="361">
      <t>ハカ</t>
    </rPh>
    <phoneticPr fontId="4"/>
  </si>
  <si>
    <t>未だ未普及地域が多く残り、すべての計画地域に対して下水道を普及させるには継続して建設投資を行っていく必要がある。しかし、近い将来、既敷設管渠が次々と耐用年数を迎えるため、二重の投資（建設と更新）を抱える状況となる。更新投資は収益を向上させる通常の投資とは異なる性質のものであることから、経費回収率の低下や汚水処理原価の上昇が懸念される。また、少子高齢化の進行による人口減少等により、財源の確保も困難になってくると予測されることから、下水道使用料の改定も視野に入れながら引き続き計画的かつ効率的な経営に努めたい。加えて、未普及地域については、効率的な汚水処理方法の検討及び整備区域等の見直しを図り、投資の合理化を行っていきたい。</t>
    <rPh sb="0" eb="1">
      <t>イマ</t>
    </rPh>
    <rPh sb="2" eb="3">
      <t>ミ</t>
    </rPh>
    <rPh sb="3" eb="5">
      <t>フキュウ</t>
    </rPh>
    <rPh sb="5" eb="7">
      <t>チイキ</t>
    </rPh>
    <rPh sb="8" eb="9">
      <t>オオ</t>
    </rPh>
    <rPh sb="10" eb="11">
      <t>ノコ</t>
    </rPh>
    <rPh sb="17" eb="19">
      <t>ケイカク</t>
    </rPh>
    <rPh sb="19" eb="21">
      <t>チイキ</t>
    </rPh>
    <rPh sb="22" eb="23">
      <t>タイ</t>
    </rPh>
    <rPh sb="25" eb="28">
      <t>ゲスイドウ</t>
    </rPh>
    <rPh sb="29" eb="31">
      <t>フキュウ</t>
    </rPh>
    <rPh sb="36" eb="38">
      <t>ケイゾク</t>
    </rPh>
    <rPh sb="40" eb="42">
      <t>ケンセツ</t>
    </rPh>
    <rPh sb="42" eb="44">
      <t>トウシ</t>
    </rPh>
    <rPh sb="45" eb="46">
      <t>オコナ</t>
    </rPh>
    <rPh sb="50" eb="52">
      <t>ヒツヨウ</t>
    </rPh>
    <rPh sb="60" eb="61">
      <t>チカ</t>
    </rPh>
    <rPh sb="62" eb="64">
      <t>ショウライ</t>
    </rPh>
    <rPh sb="65" eb="66">
      <t>キ</t>
    </rPh>
    <rPh sb="66" eb="68">
      <t>フセツ</t>
    </rPh>
    <rPh sb="68" eb="70">
      <t>カンキョ</t>
    </rPh>
    <rPh sb="71" eb="73">
      <t>ツギツギ</t>
    </rPh>
    <rPh sb="74" eb="76">
      <t>タイヨウ</t>
    </rPh>
    <rPh sb="76" eb="78">
      <t>ネンスウ</t>
    </rPh>
    <rPh sb="79" eb="80">
      <t>ムカ</t>
    </rPh>
    <rPh sb="85" eb="87">
      <t>ニジュウ</t>
    </rPh>
    <rPh sb="88" eb="90">
      <t>トウシ</t>
    </rPh>
    <rPh sb="91" eb="93">
      <t>ケンセツ</t>
    </rPh>
    <rPh sb="94" eb="96">
      <t>コウシン</t>
    </rPh>
    <rPh sb="98" eb="99">
      <t>カカ</t>
    </rPh>
    <rPh sb="101" eb="103">
      <t>ジョウキョウ</t>
    </rPh>
    <rPh sb="107" eb="109">
      <t>コウシン</t>
    </rPh>
    <rPh sb="109" eb="111">
      <t>トウシ</t>
    </rPh>
    <rPh sb="112" eb="114">
      <t>シュウエキ</t>
    </rPh>
    <rPh sb="115" eb="117">
      <t>コウジョウ</t>
    </rPh>
    <rPh sb="120" eb="122">
      <t>ツウジョウ</t>
    </rPh>
    <rPh sb="123" eb="125">
      <t>トウシ</t>
    </rPh>
    <rPh sb="127" eb="128">
      <t>コト</t>
    </rPh>
    <rPh sb="130" eb="132">
      <t>セイシツ</t>
    </rPh>
    <rPh sb="143" eb="145">
      <t>ケイヒ</t>
    </rPh>
    <rPh sb="145" eb="147">
      <t>カイシュウ</t>
    </rPh>
    <rPh sb="147" eb="148">
      <t>リツ</t>
    </rPh>
    <rPh sb="149" eb="151">
      <t>テイカ</t>
    </rPh>
    <rPh sb="152" eb="154">
      <t>オスイ</t>
    </rPh>
    <rPh sb="154" eb="156">
      <t>ショリ</t>
    </rPh>
    <rPh sb="156" eb="158">
      <t>ゲンカ</t>
    </rPh>
    <rPh sb="159" eb="161">
      <t>ジョウショウ</t>
    </rPh>
    <rPh sb="162" eb="164">
      <t>ケネン</t>
    </rPh>
    <rPh sb="171" eb="173">
      <t>ショウシ</t>
    </rPh>
    <rPh sb="173" eb="176">
      <t>コウレイカ</t>
    </rPh>
    <rPh sb="177" eb="179">
      <t>シンコウ</t>
    </rPh>
    <rPh sb="182" eb="184">
      <t>ジンコウ</t>
    </rPh>
    <rPh sb="184" eb="186">
      <t>ゲンショウ</t>
    </rPh>
    <rPh sb="186" eb="187">
      <t>トウ</t>
    </rPh>
    <rPh sb="191" eb="193">
      <t>ザイゲン</t>
    </rPh>
    <rPh sb="194" eb="196">
      <t>カクホ</t>
    </rPh>
    <rPh sb="197" eb="199">
      <t>コンナン</t>
    </rPh>
    <rPh sb="206" eb="208">
      <t>ヨソク</t>
    </rPh>
    <rPh sb="216" eb="219">
      <t>ゲスイドウ</t>
    </rPh>
    <rPh sb="219" eb="221">
      <t>シヨウ</t>
    </rPh>
    <rPh sb="221" eb="222">
      <t>リョウ</t>
    </rPh>
    <rPh sb="223" eb="225">
      <t>カイテイ</t>
    </rPh>
    <rPh sb="226" eb="228">
      <t>シヤ</t>
    </rPh>
    <rPh sb="229" eb="230">
      <t>イ</t>
    </rPh>
    <rPh sb="234" eb="235">
      <t>ヒ</t>
    </rPh>
    <rPh sb="236" eb="237">
      <t>ツヅ</t>
    </rPh>
    <rPh sb="238" eb="241">
      <t>ケイカクテキ</t>
    </rPh>
    <rPh sb="243" eb="246">
      <t>コウリツテキ</t>
    </rPh>
    <rPh sb="247" eb="249">
      <t>ケイエイ</t>
    </rPh>
    <rPh sb="250" eb="251">
      <t>ツト</t>
    </rPh>
    <rPh sb="255" eb="256">
      <t>クワ</t>
    </rPh>
    <rPh sb="259" eb="262">
      <t>ミフキュウ</t>
    </rPh>
    <rPh sb="262" eb="264">
      <t>チイキ</t>
    </rPh>
    <rPh sb="270" eb="273">
      <t>コウリツテキ</t>
    </rPh>
    <rPh sb="274" eb="276">
      <t>オスイ</t>
    </rPh>
    <rPh sb="276" eb="278">
      <t>ショリ</t>
    </rPh>
    <rPh sb="278" eb="280">
      <t>ホウホウ</t>
    </rPh>
    <rPh sb="281" eb="283">
      <t>ケントウ</t>
    </rPh>
    <rPh sb="283" eb="284">
      <t>オヨ</t>
    </rPh>
    <rPh sb="285" eb="287">
      <t>セイビ</t>
    </rPh>
    <rPh sb="287" eb="289">
      <t>クイキ</t>
    </rPh>
    <rPh sb="289" eb="290">
      <t>トウ</t>
    </rPh>
    <rPh sb="291" eb="293">
      <t>ミナオ</t>
    </rPh>
    <rPh sb="295" eb="296">
      <t>ハカ</t>
    </rPh>
    <rPh sb="298" eb="300">
      <t>トウシ</t>
    </rPh>
    <rPh sb="301" eb="304">
      <t>ゴウリカ</t>
    </rPh>
    <rPh sb="305" eb="3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</si>
</sst>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0.04</c:v>
                </c:pt>
                <c:pt idx="1">
                  <c:v>0.02</c:v>
                </c:pt>
                <c:pt idx="2">
                  <c:v>0.11</c:v>
                </c:pt>
                <c:pt idx="3">
                  <c:v>0.04</c:v>
                </c:pt>
                <c:pt idx="4">
                  <c:v>0.04</c:v>
                </c:pt>
              </c:numCache>
            </c:numRef>
          </c:val>
          <c:extLst>
            <c:ext xmlns:c16="http://schemas.microsoft.com/office/drawing/2014/chart" uri="{C3380CC4-5D6E-409C-BE32-E72D297353CC}">
              <c16:uniqueId val="{00000000-7881-4B89-B642-2E9438A553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0.21</c:v>
                </c:pt>
                <c:pt idx="4">
                  <c:v>0.19</c:v>
                </c:pt>
              </c:numCache>
            </c:numRef>
          </c:val>
          <c:smooth val="0"/>
          <c:extLst>
            <c:ext xmlns:c16="http://schemas.microsoft.com/office/drawing/2014/chart" uri="{C3380CC4-5D6E-409C-BE32-E72D297353CC}">
              <c16:uniqueId val="{00000001-7881-4B89-B642-2E9438A553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c:v>
                </c:pt>
                <c:pt idx="1">
                  <c:v>60.83</c:v>
                </c:pt>
                <c:pt idx="2">
                  <c:v>61.56</c:v>
                </c:pt>
                <c:pt idx="3">
                  <c:v>61.82</c:v>
                </c:pt>
                <c:pt idx="4">
                  <c:v>68.22</c:v>
                </c:pt>
              </c:numCache>
            </c:numRef>
          </c:val>
          <c:extLst>
            <c:ext xmlns:c16="http://schemas.microsoft.com/office/drawing/2014/chart" uri="{C3380CC4-5D6E-409C-BE32-E72D297353CC}">
              <c16:uniqueId val="{00000000-7D1C-4924-96D2-7C896856DB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61.93</c:v>
                </c:pt>
                <c:pt idx="4">
                  <c:v>61.32</c:v>
                </c:pt>
              </c:numCache>
            </c:numRef>
          </c:val>
          <c:smooth val="0"/>
          <c:extLst>
            <c:ext xmlns:c16="http://schemas.microsoft.com/office/drawing/2014/chart" uri="{C3380CC4-5D6E-409C-BE32-E72D297353CC}">
              <c16:uniqueId val="{00000001-7D1C-4924-96D2-7C896856DB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76.56</c:v>
                </c:pt>
                <c:pt idx="1">
                  <c:v>76.73</c:v>
                </c:pt>
                <c:pt idx="2">
                  <c:v>76.790000000000006</c:v>
                </c:pt>
                <c:pt idx="3">
                  <c:v>76.84</c:v>
                </c:pt>
                <c:pt idx="4">
                  <c:v>76.239999999999995</c:v>
                </c:pt>
              </c:numCache>
            </c:numRef>
          </c:val>
          <c:extLst>
            <c:ext xmlns:c16="http://schemas.microsoft.com/office/drawing/2014/chart" uri="{C3380CC4-5D6E-409C-BE32-E72D297353CC}">
              <c16:uniqueId val="{00000000-2002-4CE7-A5E7-A0492E7011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94.45</c:v>
                </c:pt>
                <c:pt idx="4">
                  <c:v>94.58</c:v>
                </c:pt>
              </c:numCache>
            </c:numRef>
          </c:val>
          <c:smooth val="0"/>
          <c:extLst>
            <c:ext xmlns:c16="http://schemas.microsoft.com/office/drawing/2014/chart" uri="{C3380CC4-5D6E-409C-BE32-E72D297353CC}">
              <c16:uniqueId val="{00000001-2002-4CE7-A5E7-A0492E7011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102.82</c:v>
                </c:pt>
                <c:pt idx="1">
                  <c:v>99.77</c:v>
                </c:pt>
                <c:pt idx="2">
                  <c:v>100.02</c:v>
                </c:pt>
                <c:pt idx="3">
                  <c:v>98.92</c:v>
                </c:pt>
                <c:pt idx="4">
                  <c:v>101.08</c:v>
                </c:pt>
              </c:numCache>
            </c:numRef>
          </c:val>
          <c:extLst>
            <c:ext xmlns:c16="http://schemas.microsoft.com/office/drawing/2014/chart" uri="{C3380CC4-5D6E-409C-BE32-E72D297353CC}">
              <c16:uniqueId val="{00000000-FEE7-4F73-91D9-31D62F4AAF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105.81</c:v>
                </c:pt>
                <c:pt idx="1">
                  <c:v>106.63</c:v>
                </c:pt>
                <c:pt idx="2">
                  <c:v>106.41</c:v>
                </c:pt>
                <c:pt idx="3">
                  <c:v>107.64</c:v>
                </c:pt>
                <c:pt idx="4">
                  <c:v>107.03</c:v>
                </c:pt>
              </c:numCache>
            </c:numRef>
          </c:val>
          <c:smooth val="0"/>
          <c:extLst>
            <c:ext xmlns:c16="http://schemas.microsoft.com/office/drawing/2014/chart" uri="{C3380CC4-5D6E-409C-BE32-E72D297353CC}">
              <c16:uniqueId val="{00000001-FEE7-4F73-91D9-31D62F4AAF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26.67</c:v>
                </c:pt>
                <c:pt idx="1">
                  <c:v>28.22</c:v>
                </c:pt>
                <c:pt idx="2">
                  <c:v>29.73</c:v>
                </c:pt>
                <c:pt idx="3">
                  <c:v>31.42</c:v>
                </c:pt>
                <c:pt idx="4">
                  <c:v>32.6</c:v>
                </c:pt>
              </c:numCache>
            </c:numRef>
          </c:val>
          <c:extLst>
            <c:ext xmlns:c16="http://schemas.microsoft.com/office/drawing/2014/chart" uri="{C3380CC4-5D6E-409C-BE32-E72D297353CC}">
              <c16:uniqueId val="{00000000-2A24-495D-8692-6EC5286588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30.09</c:v>
                </c:pt>
                <c:pt idx="1">
                  <c:v>26.07</c:v>
                </c:pt>
                <c:pt idx="2">
                  <c:v>23.42</c:v>
                </c:pt>
                <c:pt idx="3">
                  <c:v>30.45</c:v>
                </c:pt>
                <c:pt idx="4">
                  <c:v>31.01</c:v>
                </c:pt>
              </c:numCache>
            </c:numRef>
          </c:val>
          <c:smooth val="0"/>
          <c:extLst>
            <c:ext xmlns:c16="http://schemas.microsoft.com/office/drawing/2014/chart" uri="{C3380CC4-5D6E-409C-BE32-E72D297353CC}">
              <c16:uniqueId val="{00000001-2A24-495D-8692-6EC5286588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1-47CD-97A3-A162849495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0.15</c:v>
                </c:pt>
                <c:pt idx="2">
                  <c:v>0.15</c:v>
                </c:pt>
                <c:pt idx="3">
                  <c:v>4.8499999999999996</c:v>
                </c:pt>
                <c:pt idx="4">
                  <c:v>4.95</c:v>
                </c:pt>
              </c:numCache>
            </c:numRef>
          </c:val>
          <c:smooth val="0"/>
          <c:extLst>
            <c:ext xmlns:c16="http://schemas.microsoft.com/office/drawing/2014/chart" uri="{C3380CC4-5D6E-409C-BE32-E72D297353CC}">
              <c16:uniqueId val="{00000001-9D01-47CD-97A3-A162849495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50-4C68-B0E5-A87AD46BF2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35.49</c:v>
                </c:pt>
                <c:pt idx="1">
                  <c:v>26.43</c:v>
                </c:pt>
                <c:pt idx="2">
                  <c:v>25.32</c:v>
                </c:pt>
                <c:pt idx="3">
                  <c:v>9.1999999999999993</c:v>
                </c:pt>
                <c:pt idx="4">
                  <c:v>7.69</c:v>
                </c:pt>
              </c:numCache>
            </c:numRef>
          </c:val>
          <c:smooth val="0"/>
          <c:extLst>
            <c:ext xmlns:c16="http://schemas.microsoft.com/office/drawing/2014/chart" uri="{C3380CC4-5D6E-409C-BE32-E72D297353CC}">
              <c16:uniqueId val="{00000001-AA50-4C68-B0E5-A87AD46BF2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35.56</c:v>
                </c:pt>
                <c:pt idx="1">
                  <c:v>39.979999999999997</c:v>
                </c:pt>
                <c:pt idx="2">
                  <c:v>51.11</c:v>
                </c:pt>
                <c:pt idx="3">
                  <c:v>59.45</c:v>
                </c:pt>
                <c:pt idx="4">
                  <c:v>60.32</c:v>
                </c:pt>
              </c:numCache>
            </c:numRef>
          </c:val>
          <c:extLst>
            <c:ext xmlns:c16="http://schemas.microsoft.com/office/drawing/2014/chart" uri="{C3380CC4-5D6E-409C-BE32-E72D297353CC}">
              <c16:uniqueId val="{00000000-6D72-45A2-B398-11905FD84E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82.47</c:v>
                </c:pt>
                <c:pt idx="1">
                  <c:v>72.44</c:v>
                </c:pt>
                <c:pt idx="2">
                  <c:v>78.56</c:v>
                </c:pt>
                <c:pt idx="3">
                  <c:v>72.22</c:v>
                </c:pt>
                <c:pt idx="4">
                  <c:v>73.02</c:v>
                </c:pt>
              </c:numCache>
            </c:numRef>
          </c:val>
          <c:smooth val="0"/>
          <c:extLst>
            <c:ext xmlns:c16="http://schemas.microsoft.com/office/drawing/2014/chart" uri="{C3380CC4-5D6E-409C-BE32-E72D297353CC}">
              <c16:uniqueId val="{00000001-6D72-45A2-B398-11905FD84E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417.04</c:v>
                </c:pt>
                <c:pt idx="1">
                  <c:v>231.89</c:v>
                </c:pt>
                <c:pt idx="2">
                  <c:v>516.07000000000005</c:v>
                </c:pt>
                <c:pt idx="3">
                  <c:v>619.59</c:v>
                </c:pt>
                <c:pt idx="4">
                  <c:v>839.29</c:v>
                </c:pt>
              </c:numCache>
            </c:numRef>
          </c:val>
          <c:extLst>
            <c:ext xmlns:c16="http://schemas.microsoft.com/office/drawing/2014/chart" uri="{C3380CC4-5D6E-409C-BE32-E72D297353CC}">
              <c16:uniqueId val="{00000000-63A4-456E-A88B-3ABFEFAD7D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730.93</c:v>
                </c:pt>
                <c:pt idx="4">
                  <c:v>708.89</c:v>
                </c:pt>
              </c:numCache>
            </c:numRef>
          </c:val>
          <c:smooth val="0"/>
          <c:extLst>
            <c:ext xmlns:c16="http://schemas.microsoft.com/office/drawing/2014/chart" uri="{C3380CC4-5D6E-409C-BE32-E72D297353CC}">
              <c16:uniqueId val="{00000001-63A4-456E-A88B-3ABFEFAD7D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90.85</c:v>
                </c:pt>
                <c:pt idx="1">
                  <c:v>86.39</c:v>
                </c:pt>
                <c:pt idx="2">
                  <c:v>66.510000000000005</c:v>
                </c:pt>
                <c:pt idx="3">
                  <c:v>66.459999999999994</c:v>
                </c:pt>
                <c:pt idx="4">
                  <c:v>67.31</c:v>
                </c:pt>
              </c:numCache>
            </c:numRef>
          </c:val>
          <c:extLst>
            <c:ext xmlns:c16="http://schemas.microsoft.com/office/drawing/2014/chart" uri="{C3380CC4-5D6E-409C-BE32-E72D297353CC}">
              <c16:uniqueId val="{00000000-2378-4545-B413-408F2F3E1C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98.09</c:v>
                </c:pt>
                <c:pt idx="4">
                  <c:v>97.91</c:v>
                </c:pt>
              </c:numCache>
            </c:numRef>
          </c:val>
          <c:smooth val="0"/>
          <c:extLst>
            <c:ext xmlns:c16="http://schemas.microsoft.com/office/drawing/2014/chart" uri="{C3380CC4-5D6E-409C-BE32-E72D297353CC}">
              <c16:uniqueId val="{00000001-2378-4545-B413-408F2F3E1C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111.17</c:v>
                </c:pt>
                <c:pt idx="1">
                  <c:v>116.91</c:v>
                </c:pt>
                <c:pt idx="2">
                  <c:v>151.83000000000001</c:v>
                </c:pt>
                <c:pt idx="3">
                  <c:v>151.91</c:v>
                </c:pt>
                <c:pt idx="4">
                  <c:v>150</c:v>
                </c:pt>
              </c:numCache>
            </c:numRef>
          </c:val>
          <c:extLst>
            <c:ext xmlns:c16="http://schemas.microsoft.com/office/drawing/2014/chart" uri="{C3380CC4-5D6E-409C-BE32-E72D297353CC}">
              <c16:uniqueId val="{00000000-6CBB-4FE3-A289-0464EA49D9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146.08000000000001</c:v>
                </c:pt>
                <c:pt idx="4">
                  <c:v>144.11000000000001</c:v>
                </c:pt>
              </c:numCache>
            </c:numRef>
          </c:val>
          <c:smooth val="0"/>
          <c:extLst>
            <c:ext xmlns:c16="http://schemas.microsoft.com/office/drawing/2014/chart" uri="{C3380CC4-5D6E-409C-BE32-E72D297353CC}">
              <c16:uniqueId val="{00000001-6CBB-4FE3-A289-0464EA49D9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太田市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224415</v>
      </c>
      <c r="AM8" s="69"/>
      <c r="AN8" s="69"/>
      <c r="AO8" s="69"/>
      <c r="AP8" s="69"/>
      <c r="AQ8" s="69"/>
      <c r="AR8" s="69"/>
      <c r="AS8" s="69"/>
      <c r="AT8" s="68">
        <f>データ!T6</f>
        <v>175.54</v>
      </c>
      <c r="AU8" s="68"/>
      <c r="AV8" s="68"/>
      <c r="AW8" s="68"/>
      <c r="AX8" s="68"/>
      <c r="AY8" s="68"/>
      <c r="AZ8" s="68"/>
      <c r="BA8" s="68"/>
      <c r="BB8" s="68">
        <f>データ!U6</f>
        <v>1278.43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54.75</v>
      </c>
      <c r="J10" s="68"/>
      <c r="K10" s="68"/>
      <c r="L10" s="68"/>
      <c r="M10" s="68"/>
      <c r="N10" s="68"/>
      <c r="O10" s="68"/>
      <c r="P10" s="68">
        <f>データ!P6</f>
        <v>45.33</v>
      </c>
      <c r="Q10" s="68"/>
      <c r="R10" s="68"/>
      <c r="S10" s="68"/>
      <c r="T10" s="68"/>
      <c r="U10" s="68"/>
      <c r="V10" s="68"/>
      <c r="W10" s="68">
        <f>データ!Q6</f>
        <v>79.150000000000006</v>
      </c>
      <c r="X10" s="68"/>
      <c r="Y10" s="68"/>
      <c r="Z10" s="68"/>
      <c r="AA10" s="68"/>
      <c r="AB10" s="68"/>
      <c r="AC10" s="68"/>
      <c r="AD10" s="69">
        <f>データ!R6</f>
        <v>2222</v>
      </c>
      <c r="AE10" s="69"/>
      <c r="AF10" s="69"/>
      <c r="AG10" s="69"/>
      <c r="AH10" s="69"/>
      <c r="AI10" s="69"/>
      <c r="AJ10" s="69"/>
      <c r="AK10" s="2"/>
      <c r="AL10" s="69">
        <f>データ!V6</f>
        <v>101754</v>
      </c>
      <c r="AM10" s="69"/>
      <c r="AN10" s="69"/>
      <c r="AO10" s="69"/>
      <c r="AP10" s="69"/>
      <c r="AQ10" s="69"/>
      <c r="AR10" s="69"/>
      <c r="AS10" s="69"/>
      <c r="AT10" s="68">
        <f>データ!W6</f>
        <v>18.5</v>
      </c>
      <c r="AU10" s="68"/>
      <c r="AV10" s="68"/>
      <c r="AW10" s="68"/>
      <c r="AX10" s="68"/>
      <c r="AY10" s="68"/>
      <c r="AZ10" s="68"/>
      <c r="BA10" s="68"/>
      <c r="BB10" s="68">
        <f>データ!X6</f>
        <v>5500.22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fsoS7gVWDspGJUWvUFUPvB50XiJvEtKT9fqN5sl+YNCsoC13C8zC6iz77ZnBwBebkndjrd2YbNzLdlrVIytqg==" saltValue="le5R0fVLopce0PvQIJAd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102059</v>
      </c>
      <c r="D6" s="33">
        <f t="shared" si="3"/>
        <v>46</v>
      </c>
      <c r="E6" s="33">
        <f t="shared" si="3"/>
        <v>17</v>
      </c>
      <c r="F6" s="33">
        <f t="shared" si="3"/>
        <v>1</v>
      </c>
      <c r="G6" s="33">
        <f t="shared" si="3"/>
        <v>0</v>
      </c>
      <c r="H6" s="33" t="str">
        <f t="shared" si="3"/>
        <v>群馬県　太田市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54.75</v>
      </c>
      <c r="P6" s="34">
        <f t="shared" si="3"/>
        <v>45.33</v>
      </c>
      <c r="Q6" s="34">
        <f t="shared" si="3"/>
        <v>79.150000000000006</v>
      </c>
      <c r="R6" s="34">
        <f t="shared" si="3"/>
        <v>2222</v>
      </c>
      <c r="S6" s="34">
        <f t="shared" si="3"/>
        <v>224415</v>
      </c>
      <c r="T6" s="34">
        <f t="shared" si="3"/>
        <v>175.54</v>
      </c>
      <c r="U6" s="34">
        <f t="shared" si="3"/>
        <v>1278.43</v>
      </c>
      <c r="V6" s="34">
        <f t="shared" si="3"/>
        <v>101754</v>
      </c>
      <c r="W6" s="34">
        <f t="shared" si="3"/>
        <v>18.5</v>
      </c>
      <c r="X6" s="34">
        <f t="shared" si="3"/>
        <v>5500.22</v>
      </c>
      <c r="Y6" s="35">
        <f>IF(Y7="",NA(),Y7)</f>
        <v>102.82</v>
      </c>
      <c r="Z6" s="35">
        <f t="shared" ref="Z6:AH6" si="4">IF(Z7="",NA(),Z7)</f>
        <v>99.77</v>
      </c>
      <c r="AA6" s="35">
        <f t="shared" si="4"/>
        <v>100.02</v>
      </c>
      <c r="AB6" s="35">
        <f t="shared" si="4"/>
        <v>98.92</v>
      </c>
      <c r="AC6" s="35">
        <f t="shared" si="4"/>
        <v>101.08</v>
      </c>
      <c r="AD6" s="35">
        <f t="shared" si="4"/>
        <v>105.81</v>
      </c>
      <c r="AE6" s="35">
        <f t="shared" si="4"/>
        <v>106.63</v>
      </c>
      <c r="AF6" s="35">
        <f t="shared" si="4"/>
        <v>106.41</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35.49</v>
      </c>
      <c r="AP6" s="35">
        <f t="shared" si="5"/>
        <v>26.43</v>
      </c>
      <c r="AQ6" s="35">
        <f t="shared" si="5"/>
        <v>25.32</v>
      </c>
      <c r="AR6" s="35">
        <f t="shared" si="5"/>
        <v>9.1999999999999993</v>
      </c>
      <c r="AS6" s="35">
        <f t="shared" si="5"/>
        <v>7.69</v>
      </c>
      <c r="AT6" s="34" t="str">
        <f>IF(AT7="","",IF(AT7="-","【-】","【"&amp;SUBSTITUTE(TEXT(AT7,"#,##0.00"),"-","△")&amp;"】"))</f>
        <v>【3.09】</v>
      </c>
      <c r="AU6" s="35">
        <f>IF(AU7="",NA(),AU7)</f>
        <v>35.56</v>
      </c>
      <c r="AV6" s="35">
        <f t="shared" ref="AV6:BD6" si="6">IF(AV7="",NA(),AV7)</f>
        <v>39.979999999999997</v>
      </c>
      <c r="AW6" s="35">
        <f t="shared" si="6"/>
        <v>51.11</v>
      </c>
      <c r="AX6" s="35">
        <f t="shared" si="6"/>
        <v>59.45</v>
      </c>
      <c r="AY6" s="35">
        <f t="shared" si="6"/>
        <v>60.32</v>
      </c>
      <c r="AZ6" s="35">
        <f t="shared" si="6"/>
        <v>82.47</v>
      </c>
      <c r="BA6" s="35">
        <f t="shared" si="6"/>
        <v>72.44</v>
      </c>
      <c r="BB6" s="35">
        <f t="shared" si="6"/>
        <v>78.56</v>
      </c>
      <c r="BC6" s="35">
        <f t="shared" si="6"/>
        <v>72.22</v>
      </c>
      <c r="BD6" s="35">
        <f t="shared" si="6"/>
        <v>73.02</v>
      </c>
      <c r="BE6" s="34" t="str">
        <f>IF(BE7="","",IF(BE7="-","【-】","【"&amp;SUBSTITUTE(TEXT(BE7,"#,##0.00"),"-","△")&amp;"】"))</f>
        <v>【69.54】</v>
      </c>
      <c r="BF6" s="35">
        <f>IF(BF7="",NA(),BF7)</f>
        <v>417.04</v>
      </c>
      <c r="BG6" s="35">
        <f t="shared" ref="BG6:BO6" si="7">IF(BG7="",NA(),BG7)</f>
        <v>231.89</v>
      </c>
      <c r="BH6" s="35">
        <f t="shared" si="7"/>
        <v>516.07000000000005</v>
      </c>
      <c r="BI6" s="35">
        <f t="shared" si="7"/>
        <v>619.59</v>
      </c>
      <c r="BJ6" s="35">
        <f t="shared" si="7"/>
        <v>839.29</v>
      </c>
      <c r="BK6" s="35">
        <f t="shared" si="7"/>
        <v>664.04</v>
      </c>
      <c r="BL6" s="35">
        <f t="shared" si="7"/>
        <v>625.12</v>
      </c>
      <c r="BM6" s="35">
        <f t="shared" si="7"/>
        <v>610.16999999999996</v>
      </c>
      <c r="BN6" s="35">
        <f t="shared" si="7"/>
        <v>730.93</v>
      </c>
      <c r="BO6" s="35">
        <f t="shared" si="7"/>
        <v>708.89</v>
      </c>
      <c r="BP6" s="34" t="str">
        <f>IF(BP7="","",IF(BP7="-","【-】","【"&amp;SUBSTITUTE(TEXT(BP7,"#,##0.00"),"-","△")&amp;"】"))</f>
        <v>【682.51】</v>
      </c>
      <c r="BQ6" s="35">
        <f>IF(BQ7="",NA(),BQ7)</f>
        <v>90.85</v>
      </c>
      <c r="BR6" s="35">
        <f t="shared" ref="BR6:BZ6" si="8">IF(BR7="",NA(),BR7)</f>
        <v>86.39</v>
      </c>
      <c r="BS6" s="35">
        <f t="shared" si="8"/>
        <v>66.510000000000005</v>
      </c>
      <c r="BT6" s="35">
        <f t="shared" si="8"/>
        <v>66.459999999999994</v>
      </c>
      <c r="BU6" s="35">
        <f t="shared" si="8"/>
        <v>67.31</v>
      </c>
      <c r="BV6" s="35">
        <f t="shared" si="8"/>
        <v>86.2</v>
      </c>
      <c r="BW6" s="35">
        <f t="shared" si="8"/>
        <v>89.74</v>
      </c>
      <c r="BX6" s="35">
        <f t="shared" si="8"/>
        <v>88.37</v>
      </c>
      <c r="BY6" s="35">
        <f t="shared" si="8"/>
        <v>98.09</v>
      </c>
      <c r="BZ6" s="35">
        <f t="shared" si="8"/>
        <v>97.91</v>
      </c>
      <c r="CA6" s="34" t="str">
        <f>IF(CA7="","",IF(CA7="-","【-】","【"&amp;SUBSTITUTE(TEXT(CA7,"#,##0.00"),"-","△")&amp;"】"))</f>
        <v>【100.34】</v>
      </c>
      <c r="CB6" s="35">
        <f>IF(CB7="",NA(),CB7)</f>
        <v>111.17</v>
      </c>
      <c r="CC6" s="35">
        <f t="shared" ref="CC6:CK6" si="9">IF(CC7="",NA(),CC7)</f>
        <v>116.91</v>
      </c>
      <c r="CD6" s="35">
        <f t="shared" si="9"/>
        <v>151.83000000000001</v>
      </c>
      <c r="CE6" s="35">
        <f t="shared" si="9"/>
        <v>151.91</v>
      </c>
      <c r="CF6" s="35">
        <f t="shared" si="9"/>
        <v>150</v>
      </c>
      <c r="CG6" s="35">
        <f t="shared" si="9"/>
        <v>146.47999999999999</v>
      </c>
      <c r="CH6" s="35">
        <f t="shared" si="9"/>
        <v>141.24</v>
      </c>
      <c r="CI6" s="35">
        <f t="shared" si="9"/>
        <v>143.05000000000001</v>
      </c>
      <c r="CJ6" s="35">
        <f t="shared" si="9"/>
        <v>146.08000000000001</v>
      </c>
      <c r="CK6" s="35">
        <f t="shared" si="9"/>
        <v>144.11000000000001</v>
      </c>
      <c r="CL6" s="34" t="str">
        <f>IF(CL7="","",IF(CL7="-","【-】","【"&amp;SUBSTITUTE(TEXT(CL7,"#,##0.00"),"-","△")&amp;"】"))</f>
        <v>【136.15】</v>
      </c>
      <c r="CM6" s="35">
        <f>IF(CM7="",NA(),CM7)</f>
        <v>71</v>
      </c>
      <c r="CN6" s="35">
        <f t="shared" ref="CN6:CV6" si="10">IF(CN7="",NA(),CN7)</f>
        <v>60.83</v>
      </c>
      <c r="CO6" s="35">
        <f t="shared" si="10"/>
        <v>61.56</v>
      </c>
      <c r="CP6" s="35">
        <f t="shared" si="10"/>
        <v>61.82</v>
      </c>
      <c r="CQ6" s="35">
        <f t="shared" si="10"/>
        <v>68.22</v>
      </c>
      <c r="CR6" s="35">
        <f t="shared" si="10"/>
        <v>62.64</v>
      </c>
      <c r="CS6" s="35">
        <f t="shared" si="10"/>
        <v>58.12</v>
      </c>
      <c r="CT6" s="35">
        <f t="shared" si="10"/>
        <v>58.83</v>
      </c>
      <c r="CU6" s="35">
        <f t="shared" si="10"/>
        <v>61.93</v>
      </c>
      <c r="CV6" s="35">
        <f t="shared" si="10"/>
        <v>61.32</v>
      </c>
      <c r="CW6" s="34" t="str">
        <f>IF(CW7="","",IF(CW7="-","【-】","【"&amp;SUBSTITUTE(TEXT(CW7,"#,##0.00"),"-","△")&amp;"】"))</f>
        <v>【59.64】</v>
      </c>
      <c r="CX6" s="35">
        <f>IF(CX7="",NA(),CX7)</f>
        <v>76.56</v>
      </c>
      <c r="CY6" s="35">
        <f t="shared" ref="CY6:DG6" si="11">IF(CY7="",NA(),CY7)</f>
        <v>76.73</v>
      </c>
      <c r="CZ6" s="35">
        <f t="shared" si="11"/>
        <v>76.790000000000006</v>
      </c>
      <c r="DA6" s="35">
        <f t="shared" si="11"/>
        <v>76.84</v>
      </c>
      <c r="DB6" s="35">
        <f t="shared" si="11"/>
        <v>76.239999999999995</v>
      </c>
      <c r="DC6" s="35">
        <f t="shared" si="11"/>
        <v>92.98</v>
      </c>
      <c r="DD6" s="35">
        <f t="shared" si="11"/>
        <v>93.07</v>
      </c>
      <c r="DE6" s="35">
        <f t="shared" si="11"/>
        <v>92.9</v>
      </c>
      <c r="DF6" s="35">
        <f t="shared" si="11"/>
        <v>94.45</v>
      </c>
      <c r="DG6" s="35">
        <f t="shared" si="11"/>
        <v>94.58</v>
      </c>
      <c r="DH6" s="34" t="str">
        <f>IF(DH7="","",IF(DH7="-","【-】","【"&amp;SUBSTITUTE(TEXT(DH7,"#,##0.00"),"-","△")&amp;"】"))</f>
        <v>【95.35】</v>
      </c>
      <c r="DI6" s="35">
        <f>IF(DI7="",NA(),DI7)</f>
        <v>26.67</v>
      </c>
      <c r="DJ6" s="35">
        <f t="shared" ref="DJ6:DR6" si="12">IF(DJ7="",NA(),DJ7)</f>
        <v>28.22</v>
      </c>
      <c r="DK6" s="35">
        <f t="shared" si="12"/>
        <v>29.73</v>
      </c>
      <c r="DL6" s="35">
        <f t="shared" si="12"/>
        <v>31.42</v>
      </c>
      <c r="DM6" s="35">
        <f t="shared" si="12"/>
        <v>32.6</v>
      </c>
      <c r="DN6" s="35">
        <f t="shared" si="12"/>
        <v>30.09</v>
      </c>
      <c r="DO6" s="35">
        <f t="shared" si="12"/>
        <v>26.07</v>
      </c>
      <c r="DP6" s="35">
        <f t="shared" si="12"/>
        <v>23.42</v>
      </c>
      <c r="DQ6" s="35">
        <f t="shared" si="12"/>
        <v>30.45</v>
      </c>
      <c r="DR6" s="35">
        <f t="shared" si="12"/>
        <v>31.01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0.15</v>
      </c>
      <c r="EA6" s="35">
        <f t="shared" si="13"/>
        <v>0.15</v>
      </c>
      <c r="EB6" s="35">
        <f t="shared" si="13"/>
        <v>4.8499999999999996</v>
      </c>
      <c r="EC6" s="35">
        <f t="shared" si="13"/>
        <v>4.95</v>
      </c>
      <c r="ED6" s="34" t="str">
        <f>IF(ED7="","",IF(ED7="-","【-】","【"&amp;SUBSTITUTE(TEXT(ED7,"#,##0.00"),"-","△")&amp;"】"))</f>
        <v>【5.90】</v>
      </c>
      <c r="EE6" s="35">
        <f>IF(EE7="",NA(),EE7)</f>
        <v>0.04</v>
      </c>
      <c r="EF6" s="35">
        <f t="shared" ref="EF6:EN6" si="14">IF(EF7="",NA(),EF7)</f>
        <v>0.02</v>
      </c>
      <c r="EG6" s="35">
        <f t="shared" si="14"/>
        <v>0.11</v>
      </c>
      <c r="EH6" s="35">
        <f t="shared" si="14"/>
        <v>0.04</v>
      </c>
      <c r="EI6" s="35">
        <f t="shared" si="14"/>
        <v>0.04</v>
      </c>
      <c r="EJ6" s="35">
        <f t="shared" si="14"/>
        <v>7.0000000000000007E-2</v>
      </c>
      <c r="EK6" s="35">
        <f t="shared" si="14"/>
        <v>0.1</v>
      </c>
      <c r="EL6" s="35">
        <f t="shared" si="14"/>
        <v>0.14000000000000001</v>
      </c>
      <c r="EM6" s="35">
        <f t="shared" si="14"/>
        <v>0.21</v>
      </c>
      <c r="EN6" s="35">
        <f t="shared" si="14"/>
        <v>0.19</v>
      </c>
      <c r="EO6" s="34" t="str">
        <f>IF(EO7="","",IF(EO7="-","【-】","【"&amp;SUBSTITUTE(TEXT(EO7,"#,##0.00"),"-","△")&amp;"】"))</f>
        <v>【0.22】</v>
      </c>
    </row>
    <row r="7" spans="1:148" s="36" customFormat="1" x14ac:dyDescent="0.2">
      <c r="A7" s="28"/>
      <c r="B7" s="37">
        <v>2019</v>
      </c>
      <c r="C7" s="37">
        <v>102059</v>
      </c>
      <c r="D7" s="37">
        <v>46</v>
      </c>
      <c r="E7" s="37">
        <v>17</v>
      </c>
      <c r="F7" s="37">
        <v>1</v>
      </c>
      <c r="G7" s="37">
        <v>0</v>
      </c>
      <c r="H7" s="37" t="s">
        <v>96</v>
      </c>
      <c r="I7" s="37" t="s">
        <v>97</v>
      </c>
      <c r="J7" s="37" t="s">
        <v>98</v>
      </c>
      <c r="K7" s="37" t="s">
        <v>99</v>
      </c>
      <c r="L7" s="37" t="s">
        <v>100</v>
      </c>
      <c r="M7" s="37" t="s">
        <v>101</v>
      </c>
      <c r="N7" s="38" t="s">
        <v>102</v>
      </c>
      <c r="O7" s="38">
        <v>54.75</v>
      </c>
      <c r="P7" s="38">
        <v>45.33</v>
      </c>
      <c r="Q7" s="38">
        <v>79.150000000000006</v>
      </c>
      <c r="R7" s="38">
        <v>2222</v>
      </c>
      <c r="S7" s="38">
        <v>224415</v>
      </c>
      <c r="T7" s="38">
        <v>175.54</v>
      </c>
      <c r="U7" s="38">
        <v>1278.43</v>
      </c>
      <c r="V7" s="38">
        <v>101754</v>
      </c>
      <c r="W7" s="38">
        <v>18.5</v>
      </c>
      <c r="X7" s="38">
        <v>5500.22</v>
      </c>
      <c r="Y7" s="38">
        <v>102.82</v>
      </c>
      <c r="Z7" s="38">
        <v>99.77</v>
      </c>
      <c r="AA7" s="38">
        <v>100.02</v>
      </c>
      <c r="AB7" s="38">
        <v>98.92</v>
      </c>
      <c r="AC7" s="38">
        <v>101.08</v>
      </c>
      <c r="AD7" s="38">
        <v>105.81</v>
      </c>
      <c r="AE7" s="38">
        <v>106.63</v>
      </c>
      <c r="AF7" s="38">
        <v>106.41</v>
      </c>
      <c r="AG7" s="38">
        <v>107.64</v>
      </c>
      <c r="AH7" s="38">
        <v>107.03</v>
      </c>
      <c r="AI7" s="38">
        <v>108.07</v>
      </c>
      <c r="AJ7" s="38">
        <v>0</v>
      </c>
      <c r="AK7" s="38">
        <v>0</v>
      </c>
      <c r="AL7" s="38">
        <v>0</v>
      </c>
      <c r="AM7" s="38">
        <v>0</v>
      </c>
      <c r="AN7" s="38">
        <v>0</v>
      </c>
      <c r="AO7" s="38">
        <v>35.49</v>
      </c>
      <c r="AP7" s="38">
        <v>26.43</v>
      </c>
      <c r="AQ7" s="38">
        <v>25.32</v>
      </c>
      <c r="AR7" s="38">
        <v>9.1999999999999993</v>
      </c>
      <c r="AS7" s="38">
        <v>7.69</v>
      </c>
      <c r="AT7" s="38">
        <v>3.09</v>
      </c>
      <c r="AU7" s="38">
        <v>35.56</v>
      </c>
      <c r="AV7" s="38">
        <v>39.979999999999997</v>
      </c>
      <c r="AW7" s="38">
        <v>51.11</v>
      </c>
      <c r="AX7" s="38">
        <v>59.45</v>
      </c>
      <c r="AY7" s="38">
        <v>60.32</v>
      </c>
      <c r="AZ7" s="38">
        <v>82.47</v>
      </c>
      <c r="BA7" s="38">
        <v>72.44</v>
      </c>
      <c r="BB7" s="38">
        <v>78.56</v>
      </c>
      <c r="BC7" s="38">
        <v>72.22</v>
      </c>
      <c r="BD7" s="38">
        <v>73.02</v>
      </c>
      <c r="BE7" s="38">
        <v>69.540000000000006</v>
      </c>
      <c r="BF7" s="38">
        <v>417.04</v>
      </c>
      <c r="BG7" s="38">
        <v>231.89</v>
      </c>
      <c r="BH7" s="38">
        <v>516.07000000000005</v>
      </c>
      <c r="BI7" s="38">
        <v>619.59</v>
      </c>
      <c r="BJ7" s="38">
        <v>839.29</v>
      </c>
      <c r="BK7" s="38">
        <v>664.04</v>
      </c>
      <c r="BL7" s="38">
        <v>625.12</v>
      </c>
      <c r="BM7" s="38">
        <v>610.16999999999996</v>
      </c>
      <c r="BN7" s="38">
        <v>730.93</v>
      </c>
      <c r="BO7" s="38">
        <v>708.89</v>
      </c>
      <c r="BP7" s="38">
        <v>682.51</v>
      </c>
      <c r="BQ7" s="38">
        <v>90.85</v>
      </c>
      <c r="BR7" s="38">
        <v>86.39</v>
      </c>
      <c r="BS7" s="38">
        <v>66.510000000000005</v>
      </c>
      <c r="BT7" s="38">
        <v>66.459999999999994</v>
      </c>
      <c r="BU7" s="38">
        <v>67.31</v>
      </c>
      <c r="BV7" s="38">
        <v>86.2</v>
      </c>
      <c r="BW7" s="38">
        <v>89.74</v>
      </c>
      <c r="BX7" s="38">
        <v>88.37</v>
      </c>
      <c r="BY7" s="38">
        <v>98.09</v>
      </c>
      <c r="BZ7" s="38">
        <v>97.91</v>
      </c>
      <c r="CA7" s="38">
        <v>100.34</v>
      </c>
      <c r="CB7" s="38">
        <v>111.17</v>
      </c>
      <c r="CC7" s="38">
        <v>116.91</v>
      </c>
      <c r="CD7" s="38">
        <v>151.83000000000001</v>
      </c>
      <c r="CE7" s="38">
        <v>151.91</v>
      </c>
      <c r="CF7" s="38">
        <v>150</v>
      </c>
      <c r="CG7" s="38">
        <v>146.47999999999999</v>
      </c>
      <c r="CH7" s="38">
        <v>141.24</v>
      </c>
      <c r="CI7" s="38">
        <v>143.05000000000001</v>
      </c>
      <c r="CJ7" s="38">
        <v>146.08000000000001</v>
      </c>
      <c r="CK7" s="38">
        <v>144.11000000000001</v>
      </c>
      <c r="CL7" s="38">
        <v>136.15</v>
      </c>
      <c r="CM7" s="38">
        <v>71</v>
      </c>
      <c r="CN7" s="38">
        <v>60.83</v>
      </c>
      <c r="CO7" s="38">
        <v>61.56</v>
      </c>
      <c r="CP7" s="38">
        <v>61.82</v>
      </c>
      <c r="CQ7" s="38">
        <v>68.22</v>
      </c>
      <c r="CR7" s="38">
        <v>62.64</v>
      </c>
      <c r="CS7" s="38">
        <v>58.12</v>
      </c>
      <c r="CT7" s="38">
        <v>58.83</v>
      </c>
      <c r="CU7" s="38">
        <v>61.93</v>
      </c>
      <c r="CV7" s="38">
        <v>61.32</v>
      </c>
      <c r="CW7" s="38">
        <v>59.64</v>
      </c>
      <c r="CX7" s="38">
        <v>76.56</v>
      </c>
      <c r="CY7" s="38">
        <v>76.73</v>
      </c>
      <c r="CZ7" s="38">
        <v>76.790000000000006</v>
      </c>
      <c r="DA7" s="38">
        <v>76.84</v>
      </c>
      <c r="DB7" s="38">
        <v>76.239999999999995</v>
      </c>
      <c r="DC7" s="38">
        <v>92.98</v>
      </c>
      <c r="DD7" s="38">
        <v>93.07</v>
      </c>
      <c r="DE7" s="38">
        <v>92.9</v>
      </c>
      <c r="DF7" s="38">
        <v>94.45</v>
      </c>
      <c r="DG7" s="38">
        <v>94.58</v>
      </c>
      <c r="DH7" s="38">
        <v>95.35</v>
      </c>
      <c r="DI7" s="38">
        <v>26.67</v>
      </c>
      <c r="DJ7" s="38">
        <v>28.22</v>
      </c>
      <c r="DK7" s="38">
        <v>29.73</v>
      </c>
      <c r="DL7" s="38">
        <v>31.42</v>
      </c>
      <c r="DM7" s="38">
        <v>32.6</v>
      </c>
      <c r="DN7" s="38">
        <v>30.09</v>
      </c>
      <c r="DO7" s="38">
        <v>26.07</v>
      </c>
      <c r="DP7" s="38">
        <v>23.42</v>
      </c>
      <c r="DQ7" s="38">
        <v>30.45</v>
      </c>
      <c r="DR7" s="38">
        <v>31.01</v>
      </c>
      <c r="DS7" s="38">
        <v>38.57</v>
      </c>
      <c r="DT7" s="38">
        <v>0</v>
      </c>
      <c r="DU7" s="38">
        <v>0</v>
      </c>
      <c r="DV7" s="38">
        <v>0</v>
      </c>
      <c r="DW7" s="38">
        <v>0</v>
      </c>
      <c r="DX7" s="38">
        <v>0</v>
      </c>
      <c r="DY7" s="38">
        <v>0</v>
      </c>
      <c r="DZ7" s="38">
        <v>0.15</v>
      </c>
      <c r="EA7" s="38">
        <v>0.15</v>
      </c>
      <c r="EB7" s="38">
        <v>4.8499999999999996</v>
      </c>
      <c r="EC7" s="38">
        <v>4.95</v>
      </c>
      <c r="ED7" s="38">
        <v>5.9</v>
      </c>
      <c r="EE7" s="38">
        <v>0.04</v>
      </c>
      <c r="EF7" s="38">
        <v>0.02</v>
      </c>
      <c r="EG7" s="38">
        <v>0.11</v>
      </c>
      <c r="EH7" s="38">
        <v>0.04</v>
      </c>
      <c r="EI7" s="38">
        <v>0.04</v>
      </c>
      <c r="EJ7" s="38">
        <v>7.0000000000000007E-2</v>
      </c>
      <c r="EK7" s="38">
        <v>0.1</v>
      </c>
      <c r="EL7" s="38">
        <v>0.14000000000000001</v>
      </c>
      <c r="EM7" s="38">
        <v>0.21</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2021-02-01T06:29:53Z</cp:lastPrinted>
  <dcterms:created xsi:type="dcterms:W3CDTF">2020-12-04T02:25:02Z</dcterms:created>
  <dcterms:modified xsi:type="dcterms:W3CDTF">2021-02-01T06:29:54Z</dcterms:modified>
  <cp:category/>
</cp:coreProperties>
</file>