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2○高崎市\"/>
    </mc:Choice>
  </mc:AlternateContent>
  <xr:revisionPtr revIDLastSave="0" documentId="13_ncr:1_{9AACB57A-7702-4D3D-834E-1A05278C36E3}" xr6:coauthVersionLast="36" xr6:coauthVersionMax="36" xr10:uidLastSave="{00000000-0000-0000-0000-000000000000}"/>
  <workbookProtection workbookAlgorithmName="SHA-512" workbookHashValue="rhgSu1l80jBF86POCOc9UZ/8nbbABuEHril6qQwMfdWonyok3by+bVZdgzdoHZb9HjisY6ddUBuDsYdQY2DeLA==" workbookSaltValue="Nht/vc5RCVpwXYI4wxbPSQ=="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E85" i="4"/>
  <c r="BB10" i="4"/>
  <c r="AT10" i="4"/>
  <c r="AD10" i="4"/>
  <c r="P10" i="4"/>
  <c r="BB8" i="4"/>
  <c r="AT8" i="4"/>
  <c r="AD8" i="4"/>
  <c r="W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<sst xmlns="http://schemas.openxmlformats.org/spreadsheetml/2006/main" count="231" uniqueCount="116">
  <si>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</si>
  <si>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</si>
  <si>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</si>
  <si>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</si>
  <si>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</si>
  <si>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</si>
  <si>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</si>
  <si>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</si>
  <si>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</si>
  <si>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</si>
  <si>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</si>
  <si>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</si>
  <si>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</si>
  <si>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</si>
  <si>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</si>
  <si>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</si>
  <si>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</si>
  <si>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</si>
  <si>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</si>
  <si>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</si>
  <si>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</si>
  <si>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</si>
  <si>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</si>
  <si>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</si>
  <si>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</si>
  <si>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</si>
  <si>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</si>
  <si>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</si>
  <si>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</si>
  <si>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</si>
  <si>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</si>
  <si>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</si>
  <si>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</si>
  <si>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</si>
  <si>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</si>
  <si>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</si>
  <si>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</si>
  <si>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</si>
  <si>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</si>
  <si>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</si>
  <si>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</si>
  <si>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</si>
  <si>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</si>
  <si>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</si>
  <si>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</si>
  <si>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</si>
  <si>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</si>
  <si>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</si>
  <si>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</si>
  <si>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</si>
  <si>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</si>
  <si>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</si>
  <si>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</si>
  <si>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</si>
  <si>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</si>
  <si>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</si>
  <si>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</si>
  <si>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</si>
  <si>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</si>
  <si>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</si>
  <si>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</si>
  <si>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</si>
  <si>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</si>
  <si>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</si>
  <si>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</si>
  <si>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</si>
  <si>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</si>
  <si>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</si>
  <si>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</si>
  <si>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</si>
  <si>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</si>
  <si>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</si>
  <si>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</si>
  <si>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</si>
  <si>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</si>
  <si>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</si>
  <si>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</si>
  <si>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</si>
  <si>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</si>
  <si>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</si>
  <si>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</si>
  <si>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</si>
  <si>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</si>
  <si>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</si>
  <si>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</si>
  <si>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</si>
  <si>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</si>
  <si>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</si>
  <si>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</si>
  <si>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</si>
  <si>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</si>
  <si>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</si>
  <si>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</si>
  <si>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</si>
  <si>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</si>
  <si>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</si>
  <si>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</si>
  <si>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</si>
  <si>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</si>
  <si>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</si>
  <si>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</si>
  <si>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</si>
  <si>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</si>
  <si>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</si>
  <si>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</si>
  <si>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</si>
  <si>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</si>
  <si>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</si>
  <si>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</si>
  <si>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</si>
  <si>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</si>
  <si>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</si>
  <si>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</si>
  <si>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及び管渠老朽化率が高いこと並びに管渠改善率が低いことから、今後も計画的に管渠等の更新を行わなければならない状況にある。このため、ストックマネジメント計画にのっとり、引き続き管渠等の更新工事を実施していく予定である。</t>
    <phoneticPr fontId="4"/>
  </si>
  <si>
    <t>　経常収支比率は毎年100％を超えており、維持管理費用の削減に取り組んでいることなどから、経営改善の成果が表れていると考える。
　流動比率は毎年100％を超えており、支払能力は高いと言える。
　企業債残高対事業規模比率は、企業債残高が減少傾向にあることなどから、今後も下がっていくものと考えている。
　経費回収率は100％を超えており、経費は十分回収できていると考える。
　汚水処理原価は類似団体の平均を大きく下回り、効率的な汚水処理が実施されていると考えている。
　施設利用率は、類似団体と比べると確かに低水準である。しかし、本市の汚水排除方式は合流式を含むために、この指標の値は天候、降雨量の多寡等に左右されてしまう。そのため、過去４年間の実績からおおむね適正な値で推移していると考えている。
　水洗化率は類似団体と比べると高い数値を示しており、計画的な管渠整備の成果が表れているものと考える。</t>
    <rPh sb="241" eb="245">
      <t>ルイジダンタイ</t>
    </rPh>
    <rPh sb="246" eb="247">
      <t>クラ</t>
    </rPh>
    <rPh sb="250" eb="251">
      <t>タシ</t>
    </rPh>
    <rPh sb="253" eb="256">
      <t>テイスイジュン</t>
    </rPh>
    <rPh sb="264" eb="266">
      <t>ホンシ</t>
    </rPh>
    <rPh sb="267" eb="269">
      <t>オスイ</t>
    </rPh>
    <rPh sb="269" eb="271">
      <t>ハイジョ</t>
    </rPh>
    <rPh sb="271" eb="273">
      <t>ホウシキ</t>
    </rPh>
    <rPh sb="274" eb="277">
      <t>ゴウリュウシキ</t>
    </rPh>
    <rPh sb="278" eb="279">
      <t>フク</t>
    </rPh>
    <rPh sb="286" eb="288">
      <t>シヒョウ</t>
    </rPh>
    <rPh sb="289" eb="290">
      <t>アタイ</t>
    </rPh>
    <rPh sb="291" eb="293">
      <t>テンコウ</t>
    </rPh>
    <rPh sb="300" eb="301">
      <t>トウ</t>
    </rPh>
    <rPh sb="322" eb="324">
      <t>ジッセキ</t>
    </rPh>
    <rPh sb="333" eb="334">
      <t>アタイ</t>
    </rPh>
    <rPh sb="335" eb="337">
      <t>スイイ</t>
    </rPh>
    <phoneticPr fontId="4"/>
  </si>
  <si>
    <t>　近年、節水型機器の普及などにより、水需要の大きな伸びを期待することは難しい状況にある。
　また、管渠や処理施設の老朽化も進んでいくことから、今後、修繕や更新に係る費用が増大することが考えられる。
　さらに、未普及地域の解消のための管渠整備事業も引き続き実施していくため、より一層の経費削減に努めるとともに、事業の統合の検討等、経営の効率化を高めていく必要がある。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</si>
</sst>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0.15</c:v>
                </c:pt>
                <c:pt idx="1">
                  <c:v>0.14000000000000001</c:v>
                </c:pt>
                <c:pt idx="2">
                  <c:v>0.06</c:v>
                </c:pt>
                <c:pt idx="3">
                  <c:v>0.03</c:v>
                </c:pt>
                <c:pt idx="4" formatCode="#,##0.00;&quot;△&quot;#,##0.00">
                  <c:v>0</c:v>
                </c:pt>
              </c:numCache>
            </c:numRef>
          </c:val>
          <c:extLst>
            <c:ext xmlns:c16="http://schemas.microsoft.com/office/drawing/2014/chart" uri="{C3380CC4-5D6E-409C-BE32-E72D297353CC}">
              <c16:uniqueId val="{00000000-CD35-439E-A8AF-AF776DFABD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0.28000000000000003</c:v>
                </c:pt>
                <c:pt idx="2">
                  <c:v>0.21</c:v>
                </c:pt>
                <c:pt idx="3">
                  <c:v>0.25</c:v>
                </c:pt>
                <c:pt idx="4">
                  <c:v>0.21</c:v>
                </c:pt>
              </c:numCache>
            </c:numRef>
          </c:val>
          <c:smooth val="0"/>
          <c:extLst>
            <c:ext xmlns:c16="http://schemas.microsoft.com/office/drawing/2014/chart" uri="{C3380CC4-5D6E-409C-BE32-E72D297353CC}">
              <c16:uniqueId val="{00000001-CD35-439E-A8AF-AF776DFABD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126.91</c:v>
                </c:pt>
                <c:pt idx="1">
                  <c:v>127.05</c:v>
                </c:pt>
                <c:pt idx="2">
                  <c:v>127.22</c:v>
                </c:pt>
                <c:pt idx="3">
                  <c:v>126.56</c:v>
                </c:pt>
                <c:pt idx="4">
                  <c:v>123.55</c:v>
                </c:pt>
              </c:numCache>
            </c:numRef>
          </c:val>
          <c:extLst>
            <c:ext xmlns:c16="http://schemas.microsoft.com/office/drawing/2014/chart" uri="{C3380CC4-5D6E-409C-BE32-E72D297353CC}">
              <c16:uniqueId val="{00000000-0751-4E52-B0C7-0570C610CC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108.52</c:v>
                </c:pt>
                <c:pt idx="1">
                  <c:v>109.12</c:v>
                </c:pt>
                <c:pt idx="2">
                  <c:v>110.22</c:v>
                </c:pt>
                <c:pt idx="3">
                  <c:v>110.01</c:v>
                </c:pt>
                <c:pt idx="4">
                  <c:v>111.12</c:v>
                </c:pt>
              </c:numCache>
            </c:numRef>
          </c:val>
          <c:smooth val="0"/>
          <c:extLst>
            <c:ext xmlns:c16="http://schemas.microsoft.com/office/drawing/2014/chart" uri="{C3380CC4-5D6E-409C-BE32-E72D297353CC}">
              <c16:uniqueId val="{00000001-0751-4E52-B0C7-0570C610CC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35.9</c:v>
                </c:pt>
                <c:pt idx="1">
                  <c:v>37.21</c:v>
                </c:pt>
                <c:pt idx="2">
                  <c:v>38.090000000000003</c:v>
                </c:pt>
                <c:pt idx="3">
                  <c:v>39.22</c:v>
                </c:pt>
                <c:pt idx="4">
                  <c:v>40.090000000000003</c:v>
                </c:pt>
              </c:numCache>
            </c:numRef>
          </c:val>
          <c:extLst>
            <c:ext xmlns:c16="http://schemas.microsoft.com/office/drawing/2014/chart" uri="{C3380CC4-5D6E-409C-BE32-E72D297353CC}">
              <c16:uniqueId val="{00000000-07E4-4CB4-9E6F-380BA274A2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27.96</c:v>
                </c:pt>
                <c:pt idx="1">
                  <c:v>28.81</c:v>
                </c:pt>
                <c:pt idx="2">
                  <c:v>31.19</c:v>
                </c:pt>
                <c:pt idx="3">
                  <c:v>33.090000000000003</c:v>
                </c:pt>
                <c:pt idx="4">
                  <c:v>34.33</c:v>
                </c:pt>
              </c:numCache>
            </c:numRef>
          </c:val>
          <c:smooth val="0"/>
          <c:extLst>
            <c:ext xmlns:c16="http://schemas.microsoft.com/office/drawing/2014/chart" uri="{C3380CC4-5D6E-409C-BE32-E72D297353CC}">
              <c16:uniqueId val="{00000001-07E4-4CB4-9E6F-380BA274A2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3.45</c:v>
                </c:pt>
                <c:pt idx="1">
                  <c:v>3.58</c:v>
                </c:pt>
                <c:pt idx="2">
                  <c:v>3.76</c:v>
                </c:pt>
                <c:pt idx="3">
                  <c:v>3.91</c:v>
                </c:pt>
                <c:pt idx="4">
                  <c:v>4.45</c:v>
                </c:pt>
              </c:numCache>
            </c:numRef>
          </c:val>
          <c:extLst>
            <c:ext xmlns:c16="http://schemas.microsoft.com/office/drawing/2014/chart" uri="{C3380CC4-5D6E-409C-BE32-E72D297353CC}">
              <c16:uniqueId val="{00000000-66B7-4E4A-BAE6-7F35C9C329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3.4</c:v>
                </c:pt>
                <c:pt idx="1">
                  <c:v>3.84</c:v>
                </c:pt>
                <c:pt idx="2">
                  <c:v>4.3099999999999996</c:v>
                </c:pt>
                <c:pt idx="3">
                  <c:v>5.04</c:v>
                </c:pt>
                <c:pt idx="4">
                  <c:v>5.1100000000000003</c:v>
                </c:pt>
              </c:numCache>
            </c:numRef>
          </c:val>
          <c:smooth val="0"/>
          <c:extLst>
            <c:ext xmlns:c16="http://schemas.microsoft.com/office/drawing/2014/chart" uri="{C3380CC4-5D6E-409C-BE32-E72D297353CC}">
              <c16:uniqueId val="{00000001-66B7-4E4A-BAE6-7F35C9C329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D9-41C5-A1A4-4D62AA1B30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4.87</c:v>
                </c:pt>
                <c:pt idx="1">
                  <c:v>3.8</c:v>
                </c:pt>
                <c:pt idx="2">
                  <c:v>3.21</c:v>
                </c:pt>
                <c:pt idx="3">
                  <c:v>2.36</c:v>
                </c:pt>
                <c:pt idx="4">
                  <c:v>2.0699999999999998</c:v>
                </c:pt>
              </c:numCache>
            </c:numRef>
          </c:val>
          <c:smooth val="0"/>
          <c:extLst>
            <c:ext xmlns:c16="http://schemas.microsoft.com/office/drawing/2014/chart" uri="{C3380CC4-5D6E-409C-BE32-E72D297353CC}">
              <c16:uniqueId val="{00000001-35D9-41C5-A1A4-4D62AA1B30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109.59</c:v>
                </c:pt>
                <c:pt idx="1">
                  <c:v>128</c:v>
                </c:pt>
                <c:pt idx="2">
                  <c:v>143.69999999999999</c:v>
                </c:pt>
                <c:pt idx="3">
                  <c:v>162.02000000000001</c:v>
                </c:pt>
                <c:pt idx="4">
                  <c:v>186.4</c:v>
                </c:pt>
              </c:numCache>
            </c:numRef>
          </c:val>
          <c:extLst>
            <c:ext xmlns:c16="http://schemas.microsoft.com/office/drawing/2014/chart" uri="{C3380CC4-5D6E-409C-BE32-E72D297353CC}">
              <c16:uniqueId val="{00000000-694B-4347-9208-C845192D45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47.32</c:v>
                </c:pt>
                <c:pt idx="1">
                  <c:v>49.96</c:v>
                </c:pt>
                <c:pt idx="2">
                  <c:v>58.04</c:v>
                </c:pt>
                <c:pt idx="3">
                  <c:v>62.12</c:v>
                </c:pt>
                <c:pt idx="4">
                  <c:v>61.57</c:v>
                </c:pt>
              </c:numCache>
            </c:numRef>
          </c:val>
          <c:smooth val="0"/>
          <c:extLst>
            <c:ext xmlns:c16="http://schemas.microsoft.com/office/drawing/2014/chart" uri="{C3380CC4-5D6E-409C-BE32-E72D297353CC}">
              <c16:uniqueId val="{00000001-694B-4347-9208-C845192D45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1105.97</c:v>
                </c:pt>
                <c:pt idx="1">
                  <c:v>1074.6500000000001</c:v>
                </c:pt>
                <c:pt idx="2">
                  <c:v>1026.5</c:v>
                </c:pt>
                <c:pt idx="3">
                  <c:v>1002.26</c:v>
                </c:pt>
                <c:pt idx="4">
                  <c:v>992.14</c:v>
                </c:pt>
              </c:numCache>
            </c:numRef>
          </c:val>
          <c:extLst>
            <c:ext xmlns:c16="http://schemas.microsoft.com/office/drawing/2014/chart" uri="{C3380CC4-5D6E-409C-BE32-E72D297353CC}">
              <c16:uniqueId val="{00000000-4820-4A79-A99C-9AAAFB71AAE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1017.47</c:v>
                </c:pt>
                <c:pt idx="1">
                  <c:v>970.35</c:v>
                </c:pt>
                <c:pt idx="2">
                  <c:v>917.29</c:v>
                </c:pt>
                <c:pt idx="3">
                  <c:v>875.53</c:v>
                </c:pt>
                <c:pt idx="4">
                  <c:v>867.39</c:v>
                </c:pt>
              </c:numCache>
            </c:numRef>
          </c:val>
          <c:smooth val="0"/>
          <c:extLst>
            <c:ext xmlns:c16="http://schemas.microsoft.com/office/drawing/2014/chart" uri="{C3380CC4-5D6E-409C-BE32-E72D297353CC}">
              <c16:uniqueId val="{00000001-4820-4A79-A99C-9AAAFB71AAE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130.34</c:v>
                </c:pt>
                <c:pt idx="1">
                  <c:v>132.69999999999999</c:v>
                </c:pt>
                <c:pt idx="2">
                  <c:v>99.13</c:v>
                </c:pt>
                <c:pt idx="3">
                  <c:v>129.84</c:v>
                </c:pt>
                <c:pt idx="4">
                  <c:v>132.13</c:v>
                </c:pt>
              </c:numCache>
            </c:numRef>
          </c:val>
          <c:extLst>
            <c:ext xmlns:c16="http://schemas.microsoft.com/office/drawing/2014/chart" uri="{C3380CC4-5D6E-409C-BE32-E72D297353CC}">
              <c16:uniqueId val="{00000000-613D-435D-BF59-4FA9A847EB1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96.37</c:v>
                </c:pt>
                <c:pt idx="1">
                  <c:v>99.26</c:v>
                </c:pt>
                <c:pt idx="2">
                  <c:v>99.67</c:v>
                </c:pt>
                <c:pt idx="3">
                  <c:v>99.83</c:v>
                </c:pt>
                <c:pt idx="4">
                  <c:v>100.91</c:v>
                </c:pt>
              </c:numCache>
            </c:numRef>
          </c:val>
          <c:smooth val="0"/>
          <c:extLst>
            <c:ext xmlns:c16="http://schemas.microsoft.com/office/drawing/2014/chart" uri="{C3380CC4-5D6E-409C-BE32-E72D297353CC}">
              <c16:uniqueId val="{00000001-613D-435D-BF59-4FA9A847EB1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95.37</c:v>
                </c:pt>
                <c:pt idx="1">
                  <c:v>93.46</c:v>
                </c:pt>
                <c:pt idx="2">
                  <c:v>125.26</c:v>
                </c:pt>
                <c:pt idx="3">
                  <c:v>95.81</c:v>
                </c:pt>
                <c:pt idx="4">
                  <c:v>93.86</c:v>
                </c:pt>
              </c:numCache>
            </c:numRef>
          </c:val>
          <c:extLst>
            <c:ext xmlns:c16="http://schemas.microsoft.com/office/drawing/2014/chart" uri="{C3380CC4-5D6E-409C-BE32-E72D297353CC}">
              <c16:uniqueId val="{00000000-AC00-464F-92FE-844D1B67332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162.65</c:v>
                </c:pt>
                <c:pt idx="1">
                  <c:v>159.53</c:v>
                </c:pt>
                <c:pt idx="2">
                  <c:v>159.6</c:v>
                </c:pt>
                <c:pt idx="3">
                  <c:v>158.94</c:v>
                </c:pt>
                <c:pt idx="4">
                  <c:v>158.04</c:v>
                </c:pt>
              </c:numCache>
            </c:numRef>
          </c:val>
          <c:smooth val="0"/>
          <c:extLst>
            <c:ext xmlns:c16="http://schemas.microsoft.com/office/drawing/2014/chart" uri="{C3380CC4-5D6E-409C-BE32-E72D297353CC}">
              <c16:uniqueId val="{00000001-AC00-464F-92FE-844D1B67332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65.83</c:v>
                </c:pt>
                <c:pt idx="1">
                  <c:v>64.67</c:v>
                </c:pt>
                <c:pt idx="2">
                  <c:v>63.1</c:v>
                </c:pt>
                <c:pt idx="3">
                  <c:v>62.58</c:v>
                </c:pt>
                <c:pt idx="4">
                  <c:v>63.7</c:v>
                </c:pt>
              </c:numCache>
            </c:numRef>
          </c:val>
          <c:extLst>
            <c:ext xmlns:c16="http://schemas.microsoft.com/office/drawing/2014/chart" uri="{C3380CC4-5D6E-409C-BE32-E72D297353CC}">
              <c16:uniqueId val="{00000000-AD7D-4053-90E9-CD2C3A981F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66.63</c:v>
                </c:pt>
                <c:pt idx="1">
                  <c:v>67.040000000000006</c:v>
                </c:pt>
                <c:pt idx="2">
                  <c:v>66.34</c:v>
                </c:pt>
                <c:pt idx="3">
                  <c:v>67.069999999999993</c:v>
                </c:pt>
                <c:pt idx="4">
                  <c:v>66.78</c:v>
                </c:pt>
              </c:numCache>
            </c:numRef>
          </c:val>
          <c:smooth val="0"/>
          <c:extLst>
            <c:ext xmlns:c16="http://schemas.microsoft.com/office/drawing/2014/chart" uri="{C3380CC4-5D6E-409C-BE32-E72D297353CC}">
              <c16:uniqueId val="{00000001-AD7D-4053-90E9-CD2C3A981F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94.61</c:v>
                </c:pt>
                <c:pt idx="1">
                  <c:v>94.68</c:v>
                </c:pt>
                <c:pt idx="2">
                  <c:v>94.65</c:v>
                </c:pt>
                <c:pt idx="3">
                  <c:v>94.73</c:v>
                </c:pt>
                <c:pt idx="4">
                  <c:v>94.68</c:v>
                </c:pt>
              </c:numCache>
            </c:numRef>
          </c:val>
          <c:extLst>
            <c:ext xmlns:c16="http://schemas.microsoft.com/office/drawing/2014/chart" uri="{C3380CC4-5D6E-409C-BE32-E72D297353CC}">
              <c16:uniqueId val="{00000000-0B5C-4F18-92EA-E2B719EA137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93.38</c:v>
                </c:pt>
                <c:pt idx="1">
                  <c:v>93.5</c:v>
                </c:pt>
                <c:pt idx="2">
                  <c:v>93.86</c:v>
                </c:pt>
                <c:pt idx="3">
                  <c:v>93.96</c:v>
                </c:pt>
                <c:pt idx="4">
                  <c:v>94.06</c:v>
                </c:pt>
              </c:numCache>
            </c:numRef>
          </c:val>
          <c:smooth val="0"/>
          <c:extLst>
            <c:ext xmlns:c16="http://schemas.microsoft.com/office/drawing/2014/chart" uri="{C3380CC4-5D6E-409C-BE32-E72D297353CC}">
              <c16:uniqueId val="{00000001-0B5C-4F18-92EA-E2B719EA137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高崎市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tr">
        <f>データ!$M$6</f>
        <v>自治体職員</v>
      </c>
      <c r="AE8" s="50"/>
      <c r="AF8" s="50"/>
      <c r="AG8" s="50"/>
      <c r="AH8" s="50"/>
      <c r="AI8" s="50"/>
      <c r="AJ8" s="50"/>
      <c r="AK8" s="3"/>
      <c r="AL8" s="51">
        <f>データ!S6</f>
        <v>373114</v>
      </c>
      <c r="AM8" s="51"/>
      <c r="AN8" s="51"/>
      <c r="AO8" s="51"/>
      <c r="AP8" s="51"/>
      <c r="AQ8" s="51"/>
      <c r="AR8" s="51"/>
      <c r="AS8" s="51"/>
      <c r="AT8" s="46">
        <f>データ!T6</f>
        <v>459.16</v>
      </c>
      <c r="AU8" s="46"/>
      <c r="AV8" s="46"/>
      <c r="AW8" s="46"/>
      <c r="AX8" s="46"/>
      <c r="AY8" s="46"/>
      <c r="AZ8" s="46"/>
      <c r="BA8" s="46"/>
      <c r="BB8" s="46">
        <f>データ!U6</f>
        <v>812.6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64.900000000000006</v>
      </c>
      <c r="J10" s="46"/>
      <c r="K10" s="46"/>
      <c r="L10" s="46"/>
      <c r="M10" s="46"/>
      <c r="N10" s="46"/>
      <c r="O10" s="46"/>
      <c r="P10" s="46">
        <f>データ!P6</f>
        <v>70.94</v>
      </c>
      <c r="Q10" s="46"/>
      <c r="R10" s="46"/>
      <c r="S10" s="46"/>
      <c r="T10" s="46"/>
      <c r="U10" s="46"/>
      <c r="V10" s="46"/>
      <c r="W10" s="46">
        <f>データ!Q6</f>
        <v>87.97</v>
      </c>
      <c r="X10" s="46"/>
      <c r="Y10" s="46"/>
      <c r="Z10" s="46"/>
      <c r="AA10" s="46"/>
      <c r="AB10" s="46"/>
      <c r="AC10" s="46"/>
      <c r="AD10" s="51">
        <f>データ!R6</f>
        <v>2173</v>
      </c>
      <c r="AE10" s="51"/>
      <c r="AF10" s="51"/>
      <c r="AG10" s="51"/>
      <c r="AH10" s="51"/>
      <c r="AI10" s="51"/>
      <c r="AJ10" s="51"/>
      <c r="AK10" s="2"/>
      <c r="AL10" s="51">
        <f>データ!V6</f>
        <v>264005</v>
      </c>
      <c r="AM10" s="51"/>
      <c r="AN10" s="51"/>
      <c r="AO10" s="51"/>
      <c r="AP10" s="51"/>
      <c r="AQ10" s="51"/>
      <c r="AR10" s="51"/>
      <c r="AS10" s="51"/>
      <c r="AT10" s="46">
        <f>データ!W6</f>
        <v>63.33</v>
      </c>
      <c r="AU10" s="46"/>
      <c r="AV10" s="46"/>
      <c r="AW10" s="46"/>
      <c r="AX10" s="46"/>
      <c r="AY10" s="46"/>
      <c r="AZ10" s="46"/>
      <c r="BA10" s="46"/>
      <c r="BB10" s="46">
        <f>データ!X6</f>
        <v>4168.72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r1hN/raW2IibyOFBpnDvQZAa9XyJR1hhSD8k8Of6obyI9ZtSQIyzNlfI/cW5Ho1JRs9rkFeNMm6lXyUN8df90A==" saltValue="42j9MfV+i1rOfZupiUU5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102024</v>
      </c>
      <c r="D6" s="33">
        <f t="shared" si="3"/>
        <v>46</v>
      </c>
      <c r="E6" s="33">
        <f t="shared" si="3"/>
        <v>17</v>
      </c>
      <c r="F6" s="33">
        <f t="shared" si="3"/>
        <v>1</v>
      </c>
      <c r="G6" s="33">
        <f t="shared" si="3"/>
        <v>0</v>
      </c>
      <c r="H6" s="33" t="str">
        <f t="shared" si="3"/>
        <v>群馬県　高崎市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64.900000000000006</v>
      </c>
      <c r="P6" s="34">
        <f t="shared" si="3"/>
        <v>70.94</v>
      </c>
      <c r="Q6" s="34">
        <f t="shared" si="3"/>
        <v>87.97</v>
      </c>
      <c r="R6" s="34">
        <f t="shared" si="3"/>
        <v>2173</v>
      </c>
      <c r="S6" s="34">
        <f t="shared" si="3"/>
        <v>373114</v>
      </c>
      <c r="T6" s="34">
        <f t="shared" si="3"/>
        <v>459.16</v>
      </c>
      <c r="U6" s="34">
        <f t="shared" si="3"/>
        <v>812.6</v>
      </c>
      <c r="V6" s="34">
        <f t="shared" si="3"/>
        <v>264005</v>
      </c>
      <c r="W6" s="34">
        <f t="shared" si="3"/>
        <v>63.33</v>
      </c>
      <c r="X6" s="34">
        <f t="shared" si="3"/>
        <v>4168.72</v>
      </c>
      <c r="Y6" s="35">
        <f>IF(Y7="",NA(),Y7)</f>
        <v>126.91</v>
      </c>
      <c r="Z6" s="35">
        <f t="shared" ref="Z6:AH6" si="4">IF(Z7="",NA(),Z7)</f>
        <v>127.05</v>
      </c>
      <c r="AA6" s="35">
        <f t="shared" si="4"/>
        <v>127.22</v>
      </c>
      <c r="AB6" s="35">
        <f t="shared" si="4"/>
        <v>126.56</v>
      </c>
      <c r="AC6" s="35">
        <f t="shared" si="4"/>
        <v>123.55</v>
      </c>
      <c r="AD6" s="35">
        <f t="shared" si="4"/>
        <v>108.52</v>
      </c>
      <c r="AE6" s="35">
        <f t="shared" si="4"/>
        <v>109.12</v>
      </c>
      <c r="AF6" s="35">
        <f t="shared" si="4"/>
        <v>110.22</v>
      </c>
      <c r="AG6" s="35">
        <f t="shared" si="4"/>
        <v>110.01</v>
      </c>
      <c r="AH6" s="35">
        <f t="shared" si="4"/>
        <v>111.12</v>
      </c>
      <c r="AI6" s="34" t="str">
        <f>IF(AI7="","",IF(AI7="-","【-】","【"&amp;SUBSTITUTE(TEXT(AI7,"#,##0.00"),"-","△")&amp;"】"))</f>
        <v>【108.07】</v>
      </c>
      <c r="AJ6" s="34">
        <f>IF(AJ7="",NA(),AJ7)</f>
        <v>0</v>
      </c>
      <c r="AK6" s="34">
        <f t="shared" ref="AK6:AS6" si="5">IF(AK7="",NA(),AK7)</f>
        <v>0</v>
      </c>
      <c r="AL6" s="34">
        <f t="shared" si="5"/>
        <v>0</v>
      </c>
      <c r="AM6" s="34">
        <f t="shared" si="5"/>
        <v>0</v>
      </c>
      <c r="AN6" s="34">
        <f t="shared" si="5"/>
        <v>0</v>
      </c>
      <c r="AO6" s="35">
        <f t="shared" si="5"/>
        <v>4.87</v>
      </c>
      <c r="AP6" s="35">
        <f t="shared" si="5"/>
        <v>3.8</v>
      </c>
      <c r="AQ6" s="35">
        <f t="shared" si="5"/>
        <v>3.21</v>
      </c>
      <c r="AR6" s="35">
        <f t="shared" si="5"/>
        <v>2.36</v>
      </c>
      <c r="AS6" s="35">
        <f t="shared" si="5"/>
        <v>2.0699999999999998</v>
      </c>
      <c r="AT6" s="34" t="str">
        <f>IF(AT7="","",IF(AT7="-","【-】","【"&amp;SUBSTITUTE(TEXT(AT7,"#,##0.00"),"-","△")&amp;"】"))</f>
        <v>【3.09】</v>
      </c>
      <c r="AU6" s="35">
        <f>IF(AU7="",NA(),AU7)</f>
        <v>109.59</v>
      </c>
      <c r="AV6" s="35">
        <f t="shared" ref="AV6:BD6" si="6">IF(AV7="",NA(),AV7)</f>
        <v>128</v>
      </c>
      <c r="AW6" s="35">
        <f t="shared" si="6"/>
        <v>143.69999999999999</v>
      </c>
      <c r="AX6" s="35">
        <f t="shared" si="6"/>
        <v>162.02000000000001</v>
      </c>
      <c r="AY6" s="35">
        <f t="shared" si="6"/>
        <v>186.4</v>
      </c>
      <c r="AZ6" s="35">
        <f t="shared" si="6"/>
        <v>47.32</v>
      </c>
      <c r="BA6" s="35">
        <f t="shared" si="6"/>
        <v>49.96</v>
      </c>
      <c r="BB6" s="35">
        <f t="shared" si="6"/>
        <v>58.04</v>
      </c>
      <c r="BC6" s="35">
        <f t="shared" si="6"/>
        <v>62.12</v>
      </c>
      <c r="BD6" s="35">
        <f t="shared" si="6"/>
        <v>61.57</v>
      </c>
      <c r="BE6" s="34" t="str">
        <f>IF(BE7="","",IF(BE7="-","【-】","【"&amp;SUBSTITUTE(TEXT(BE7,"#,##0.00"),"-","△")&amp;"】"))</f>
        <v>【69.54】</v>
      </c>
      <c r="BF6" s="35">
        <f>IF(BF7="",NA(),BF7)</f>
        <v>1105.97</v>
      </c>
      <c r="BG6" s="35">
        <f t="shared" ref="BG6:BO6" si="7">IF(BG7="",NA(),BG7)</f>
        <v>1074.6500000000001</v>
      </c>
      <c r="BH6" s="35">
        <f t="shared" si="7"/>
        <v>1026.5</v>
      </c>
      <c r="BI6" s="35">
        <f t="shared" si="7"/>
        <v>1002.26</v>
      </c>
      <c r="BJ6" s="35">
        <f t="shared" si="7"/>
        <v>992.14</v>
      </c>
      <c r="BK6" s="35">
        <f t="shared" si="7"/>
        <v>1017.47</v>
      </c>
      <c r="BL6" s="35">
        <f t="shared" si="7"/>
        <v>970.35</v>
      </c>
      <c r="BM6" s="35">
        <f t="shared" si="7"/>
        <v>917.29</v>
      </c>
      <c r="BN6" s="35">
        <f t="shared" si="7"/>
        <v>875.53</v>
      </c>
      <c r="BO6" s="35">
        <f t="shared" si="7"/>
        <v>867.39</v>
      </c>
      <c r="BP6" s="34" t="str">
        <f>IF(BP7="","",IF(BP7="-","【-】","【"&amp;SUBSTITUTE(TEXT(BP7,"#,##0.00"),"-","△")&amp;"】"))</f>
        <v>【682.51】</v>
      </c>
      <c r="BQ6" s="35">
        <f>IF(BQ7="",NA(),BQ7)</f>
        <v>130.34</v>
      </c>
      <c r="BR6" s="35">
        <f t="shared" ref="BR6:BZ6" si="8">IF(BR7="",NA(),BR7)</f>
        <v>132.69999999999999</v>
      </c>
      <c r="BS6" s="35">
        <f t="shared" si="8"/>
        <v>99.13</v>
      </c>
      <c r="BT6" s="35">
        <f t="shared" si="8"/>
        <v>129.84</v>
      </c>
      <c r="BU6" s="35">
        <f t="shared" si="8"/>
        <v>132.13</v>
      </c>
      <c r="BV6" s="35">
        <f t="shared" si="8"/>
        <v>96.37</v>
      </c>
      <c r="BW6" s="35">
        <f t="shared" si="8"/>
        <v>99.26</v>
      </c>
      <c r="BX6" s="35">
        <f t="shared" si="8"/>
        <v>99.67</v>
      </c>
      <c r="BY6" s="35">
        <f t="shared" si="8"/>
        <v>99.83</v>
      </c>
      <c r="BZ6" s="35">
        <f t="shared" si="8"/>
        <v>100.91</v>
      </c>
      <c r="CA6" s="34" t="str">
        <f>IF(CA7="","",IF(CA7="-","【-】","【"&amp;SUBSTITUTE(TEXT(CA7,"#,##0.00"),"-","△")&amp;"】"))</f>
        <v>【100.34】</v>
      </c>
      <c r="CB6" s="35">
        <f>IF(CB7="",NA(),CB7)</f>
        <v>95.37</v>
      </c>
      <c r="CC6" s="35">
        <f t="shared" ref="CC6:CK6" si="9">IF(CC7="",NA(),CC7)</f>
        <v>93.46</v>
      </c>
      <c r="CD6" s="35">
        <f t="shared" si="9"/>
        <v>125.26</v>
      </c>
      <c r="CE6" s="35">
        <f t="shared" si="9"/>
        <v>95.81</v>
      </c>
      <c r="CF6" s="35">
        <f t="shared" si="9"/>
        <v>93.86</v>
      </c>
      <c r="CG6" s="35">
        <f t="shared" si="9"/>
        <v>162.65</v>
      </c>
      <c r="CH6" s="35">
        <f t="shared" si="9"/>
        <v>159.53</v>
      </c>
      <c r="CI6" s="35">
        <f t="shared" si="9"/>
        <v>159.6</v>
      </c>
      <c r="CJ6" s="35">
        <f t="shared" si="9"/>
        <v>158.94</v>
      </c>
      <c r="CK6" s="35">
        <f t="shared" si="9"/>
        <v>158.04</v>
      </c>
      <c r="CL6" s="34" t="str">
        <f>IF(CL7="","",IF(CL7="-","【-】","【"&amp;SUBSTITUTE(TEXT(CL7,"#,##0.00"),"-","△")&amp;"】"))</f>
        <v>【136.15】</v>
      </c>
      <c r="CM6" s="35">
        <f>IF(CM7="",NA(),CM7)</f>
        <v>65.83</v>
      </c>
      <c r="CN6" s="35">
        <f t="shared" ref="CN6:CV6" si="10">IF(CN7="",NA(),CN7)</f>
        <v>64.67</v>
      </c>
      <c r="CO6" s="35">
        <f t="shared" si="10"/>
        <v>63.1</v>
      </c>
      <c r="CP6" s="35">
        <f t="shared" si="10"/>
        <v>62.58</v>
      </c>
      <c r="CQ6" s="35">
        <f t="shared" si="10"/>
        <v>63.7</v>
      </c>
      <c r="CR6" s="35">
        <f t="shared" si="10"/>
        <v>66.63</v>
      </c>
      <c r="CS6" s="35">
        <f t="shared" si="10"/>
        <v>67.040000000000006</v>
      </c>
      <c r="CT6" s="35">
        <f t="shared" si="10"/>
        <v>66.34</v>
      </c>
      <c r="CU6" s="35">
        <f t="shared" si="10"/>
        <v>67.069999999999993</v>
      </c>
      <c r="CV6" s="35">
        <f t="shared" si="10"/>
        <v>66.78</v>
      </c>
      <c r="CW6" s="34" t="str">
        <f>IF(CW7="","",IF(CW7="-","【-】","【"&amp;SUBSTITUTE(TEXT(CW7,"#,##0.00"),"-","△")&amp;"】"))</f>
        <v>【59.64】</v>
      </c>
      <c r="CX6" s="35">
        <f>IF(CX7="",NA(),CX7)</f>
        <v>94.61</v>
      </c>
      <c r="CY6" s="35">
        <f t="shared" ref="CY6:DG6" si="11">IF(CY7="",NA(),CY7)</f>
        <v>94.68</v>
      </c>
      <c r="CZ6" s="35">
        <f t="shared" si="11"/>
        <v>94.65</v>
      </c>
      <c r="DA6" s="35">
        <f t="shared" si="11"/>
        <v>94.73</v>
      </c>
      <c r="DB6" s="35">
        <f t="shared" si="11"/>
        <v>94.68</v>
      </c>
      <c r="DC6" s="35">
        <f t="shared" si="11"/>
        <v>93.38</v>
      </c>
      <c r="DD6" s="35">
        <f t="shared" si="11"/>
        <v>93.5</v>
      </c>
      <c r="DE6" s="35">
        <f t="shared" si="11"/>
        <v>93.86</v>
      </c>
      <c r="DF6" s="35">
        <f t="shared" si="11"/>
        <v>93.96</v>
      </c>
      <c r="DG6" s="35">
        <f t="shared" si="11"/>
        <v>94.06</v>
      </c>
      <c r="DH6" s="34" t="str">
        <f>IF(DH7="","",IF(DH7="-","【-】","【"&amp;SUBSTITUTE(TEXT(DH7,"#,##0.00"),"-","△")&amp;"】"))</f>
        <v>【95.35】</v>
      </c>
      <c r="DI6" s="35">
        <f>IF(DI7="",NA(),DI7)</f>
        <v>35.9</v>
      </c>
      <c r="DJ6" s="35">
        <f t="shared" ref="DJ6:DR6" si="12">IF(DJ7="",NA(),DJ7)</f>
        <v>37.21</v>
      </c>
      <c r="DK6" s="35">
        <f t="shared" si="12"/>
        <v>38.090000000000003</v>
      </c>
      <c r="DL6" s="35">
        <f t="shared" si="12"/>
        <v>39.22</v>
      </c>
      <c r="DM6" s="35">
        <f t="shared" si="12"/>
        <v>40.090000000000003</v>
      </c>
      <c r="DN6" s="35">
        <f t="shared" si="12"/>
        <v>27.96</v>
      </c>
      <c r="DO6" s="35">
        <f t="shared" si="12"/>
        <v>28.81</v>
      </c>
      <c r="DP6" s="35">
        <f t="shared" si="12"/>
        <v>31.19</v>
      </c>
      <c r="DQ6" s="35">
        <f t="shared" si="12"/>
        <v>33.090000000000003</v>
      </c>
      <c r="DR6" s="35">
        <f t="shared" si="12"/>
        <v>34.33</v>
      </c>
      <c r="DS6" s="34" t="str">
        <f>IF(DS7="","",IF(DS7="-","【-】","【"&amp;SUBSTITUTE(TEXT(DS7,"#,##0.00"),"-","△")&amp;"】"))</f>
        <v>【38.57】</v>
      </c>
      <c r="DT6" s="35">
        <f>IF(DT7="",NA(),DT7)</f>
        <v>3.45</v>
      </c>
      <c r="DU6" s="35">
        <f t="shared" ref="DU6:EC6" si="13">IF(DU7="",NA(),DU7)</f>
        <v>3.58</v>
      </c>
      <c r="DV6" s="35">
        <f t="shared" si="13"/>
        <v>3.76</v>
      </c>
      <c r="DW6" s="35">
        <f t="shared" si="13"/>
        <v>3.91</v>
      </c>
      <c r="DX6" s="35">
        <f t="shared" si="13"/>
        <v>4.45</v>
      </c>
      <c r="DY6" s="35">
        <f t="shared" si="13"/>
        <v>3.4</v>
      </c>
      <c r="DZ6" s="35">
        <f t="shared" si="13"/>
        <v>3.84</v>
      </c>
      <c r="EA6" s="35">
        <f t="shared" si="13"/>
        <v>4.3099999999999996</v>
      </c>
      <c r="EB6" s="35">
        <f t="shared" si="13"/>
        <v>5.04</v>
      </c>
      <c r="EC6" s="35">
        <f t="shared" si="13"/>
        <v>5.1100000000000003</v>
      </c>
      <c r="ED6" s="34" t="str">
        <f>IF(ED7="","",IF(ED7="-","【-】","【"&amp;SUBSTITUTE(TEXT(ED7,"#,##0.00"),"-","△")&amp;"】"))</f>
        <v>【5.90】</v>
      </c>
      <c r="EE6" s="35">
        <f>IF(EE7="",NA(),EE7)</f>
        <v>0.15</v>
      </c>
      <c r="EF6" s="35">
        <f t="shared" ref="EF6:EN6" si="14">IF(EF7="",NA(),EF7)</f>
        <v>0.14000000000000001</v>
      </c>
      <c r="EG6" s="35">
        <f t="shared" si="14"/>
        <v>0.06</v>
      </c>
      <c r="EH6" s="35">
        <f t="shared" si="14"/>
        <v>0.03</v>
      </c>
      <c r="EI6" s="34">
        <f t="shared" si="14"/>
        <v>0</v>
      </c>
      <c r="EJ6" s="35">
        <f t="shared" si="14"/>
        <v>0.22</v>
      </c>
      <c r="EK6" s="35">
        <f t="shared" si="14"/>
        <v>0.28000000000000003</v>
      </c>
      <c r="EL6" s="35">
        <f t="shared" si="14"/>
        <v>0.21</v>
      </c>
      <c r="EM6" s="35">
        <f t="shared" si="14"/>
        <v>0.25</v>
      </c>
      <c r="EN6" s="35">
        <f t="shared" si="14"/>
        <v>0.21</v>
      </c>
      <c r="EO6" s="34" t="str">
        <f>IF(EO7="","",IF(EO7="-","【-】","【"&amp;SUBSTITUTE(TEXT(EO7,"#,##0.00"),"-","△")&amp;"】"))</f>
        <v>【0.22】</v>
      </c>
    </row>
    <row r="7" spans="1:148" s="36" customFormat="1" x14ac:dyDescent="0.2">
      <c r="A7" s="28"/>
      <c r="B7" s="37">
        <v>2019</v>
      </c>
      <c r="C7" s="37">
        <v>102024</v>
      </c>
      <c r="D7" s="37">
        <v>46</v>
      </c>
      <c r="E7" s="37">
        <v>17</v>
      </c>
      <c r="F7" s="37">
        <v>1</v>
      </c>
      <c r="G7" s="37">
        <v>0</v>
      </c>
      <c r="H7" s="37" t="s">
        <v>96</v>
      </c>
      <c r="I7" s="37" t="s">
        <v>97</v>
      </c>
      <c r="J7" s="37" t="s">
        <v>98</v>
      </c>
      <c r="K7" s="37" t="s">
        <v>99</v>
      </c>
      <c r="L7" s="37" t="s">
        <v>100</v>
      </c>
      <c r="M7" s="37" t="s">
        <v>101</v>
      </c>
      <c r="N7" s="38" t="s">
        <v>102</v>
      </c>
      <c r="O7" s="38">
        <v>64.900000000000006</v>
      </c>
      <c r="P7" s="38">
        <v>70.94</v>
      </c>
      <c r="Q7" s="38">
        <v>87.97</v>
      </c>
      <c r="R7" s="38">
        <v>2173</v>
      </c>
      <c r="S7" s="38">
        <v>373114</v>
      </c>
      <c r="T7" s="38">
        <v>459.16</v>
      </c>
      <c r="U7" s="38">
        <v>812.6</v>
      </c>
      <c r="V7" s="38">
        <v>264005</v>
      </c>
      <c r="W7" s="38">
        <v>63.33</v>
      </c>
      <c r="X7" s="38">
        <v>4168.72</v>
      </c>
      <c r="Y7" s="38">
        <v>126.91</v>
      </c>
      <c r="Z7" s="38">
        <v>127.05</v>
      </c>
      <c r="AA7" s="38">
        <v>127.22</v>
      </c>
      <c r="AB7" s="38">
        <v>126.56</v>
      </c>
      <c r="AC7" s="38">
        <v>123.55</v>
      </c>
      <c r="AD7" s="38">
        <v>108.52</v>
      </c>
      <c r="AE7" s="38">
        <v>109.12</v>
      </c>
      <c r="AF7" s="38">
        <v>110.22</v>
      </c>
      <c r="AG7" s="38">
        <v>110.01</v>
      </c>
      <c r="AH7" s="38">
        <v>111.12</v>
      </c>
      <c r="AI7" s="38">
        <v>108.07</v>
      </c>
      <c r="AJ7" s="38">
        <v>0</v>
      </c>
      <c r="AK7" s="38">
        <v>0</v>
      </c>
      <c r="AL7" s="38">
        <v>0</v>
      </c>
      <c r="AM7" s="38">
        <v>0</v>
      </c>
      <c r="AN7" s="38">
        <v>0</v>
      </c>
      <c r="AO7" s="38">
        <v>4.87</v>
      </c>
      <c r="AP7" s="38">
        <v>3.8</v>
      </c>
      <c r="AQ7" s="38">
        <v>3.21</v>
      </c>
      <c r="AR7" s="38">
        <v>2.36</v>
      </c>
      <c r="AS7" s="38">
        <v>2.0699999999999998</v>
      </c>
      <c r="AT7" s="38">
        <v>3.09</v>
      </c>
      <c r="AU7" s="38">
        <v>109.59</v>
      </c>
      <c r="AV7" s="38">
        <v>128</v>
      </c>
      <c r="AW7" s="38">
        <v>143.69999999999999</v>
      </c>
      <c r="AX7" s="38">
        <v>162.02000000000001</v>
      </c>
      <c r="AY7" s="38">
        <v>186.4</v>
      </c>
      <c r="AZ7" s="38">
        <v>47.32</v>
      </c>
      <c r="BA7" s="38">
        <v>49.96</v>
      </c>
      <c r="BB7" s="38">
        <v>58.04</v>
      </c>
      <c r="BC7" s="38">
        <v>62.12</v>
      </c>
      <c r="BD7" s="38">
        <v>61.57</v>
      </c>
      <c r="BE7" s="38">
        <v>69.540000000000006</v>
      </c>
      <c r="BF7" s="38">
        <v>1105.97</v>
      </c>
      <c r="BG7" s="38">
        <v>1074.6500000000001</v>
      </c>
      <c r="BH7" s="38">
        <v>1026.5</v>
      </c>
      <c r="BI7" s="38">
        <v>1002.26</v>
      </c>
      <c r="BJ7" s="38">
        <v>992.14</v>
      </c>
      <c r="BK7" s="38">
        <v>1017.47</v>
      </c>
      <c r="BL7" s="38">
        <v>970.35</v>
      </c>
      <c r="BM7" s="38">
        <v>917.29</v>
      </c>
      <c r="BN7" s="38">
        <v>875.53</v>
      </c>
      <c r="BO7" s="38">
        <v>867.39</v>
      </c>
      <c r="BP7" s="38">
        <v>682.51</v>
      </c>
      <c r="BQ7" s="38">
        <v>130.34</v>
      </c>
      <c r="BR7" s="38">
        <v>132.69999999999999</v>
      </c>
      <c r="BS7" s="38">
        <v>99.13</v>
      </c>
      <c r="BT7" s="38">
        <v>129.84</v>
      </c>
      <c r="BU7" s="38">
        <v>132.13</v>
      </c>
      <c r="BV7" s="38">
        <v>96.37</v>
      </c>
      <c r="BW7" s="38">
        <v>99.26</v>
      </c>
      <c r="BX7" s="38">
        <v>99.67</v>
      </c>
      <c r="BY7" s="38">
        <v>99.83</v>
      </c>
      <c r="BZ7" s="38">
        <v>100.91</v>
      </c>
      <c r="CA7" s="38">
        <v>100.34</v>
      </c>
      <c r="CB7" s="38">
        <v>95.37</v>
      </c>
      <c r="CC7" s="38">
        <v>93.46</v>
      </c>
      <c r="CD7" s="38">
        <v>125.26</v>
      </c>
      <c r="CE7" s="38">
        <v>95.81</v>
      </c>
      <c r="CF7" s="38">
        <v>93.86</v>
      </c>
      <c r="CG7" s="38">
        <v>162.65</v>
      </c>
      <c r="CH7" s="38">
        <v>159.53</v>
      </c>
      <c r="CI7" s="38">
        <v>159.6</v>
      </c>
      <c r="CJ7" s="38">
        <v>158.94</v>
      </c>
      <c r="CK7" s="38">
        <v>158.04</v>
      </c>
      <c r="CL7" s="38">
        <v>136.15</v>
      </c>
      <c r="CM7" s="38">
        <v>65.83</v>
      </c>
      <c r="CN7" s="38">
        <v>64.67</v>
      </c>
      <c r="CO7" s="38">
        <v>63.1</v>
      </c>
      <c r="CP7" s="38">
        <v>62.58</v>
      </c>
      <c r="CQ7" s="38">
        <v>63.7</v>
      </c>
      <c r="CR7" s="38">
        <v>66.63</v>
      </c>
      <c r="CS7" s="38">
        <v>67.040000000000006</v>
      </c>
      <c r="CT7" s="38">
        <v>66.34</v>
      </c>
      <c r="CU7" s="38">
        <v>67.069999999999993</v>
      </c>
      <c r="CV7" s="38">
        <v>66.78</v>
      </c>
      <c r="CW7" s="38">
        <v>59.64</v>
      </c>
      <c r="CX7" s="38">
        <v>94.61</v>
      </c>
      <c r="CY7" s="38">
        <v>94.68</v>
      </c>
      <c r="CZ7" s="38">
        <v>94.65</v>
      </c>
      <c r="DA7" s="38">
        <v>94.73</v>
      </c>
      <c r="DB7" s="38">
        <v>94.68</v>
      </c>
      <c r="DC7" s="38">
        <v>93.38</v>
      </c>
      <c r="DD7" s="38">
        <v>93.5</v>
      </c>
      <c r="DE7" s="38">
        <v>93.86</v>
      </c>
      <c r="DF7" s="38">
        <v>93.96</v>
      </c>
      <c r="DG7" s="38">
        <v>94.06</v>
      </c>
      <c r="DH7" s="38">
        <v>95.35</v>
      </c>
      <c r="DI7" s="38">
        <v>35.9</v>
      </c>
      <c r="DJ7" s="38">
        <v>37.21</v>
      </c>
      <c r="DK7" s="38">
        <v>38.090000000000003</v>
      </c>
      <c r="DL7" s="38">
        <v>39.22</v>
      </c>
      <c r="DM7" s="38">
        <v>40.090000000000003</v>
      </c>
      <c r="DN7" s="38">
        <v>27.96</v>
      </c>
      <c r="DO7" s="38">
        <v>28.81</v>
      </c>
      <c r="DP7" s="38">
        <v>31.19</v>
      </c>
      <c r="DQ7" s="38">
        <v>33.090000000000003</v>
      </c>
      <c r="DR7" s="38">
        <v>34.33</v>
      </c>
      <c r="DS7" s="38">
        <v>38.57</v>
      </c>
      <c r="DT7" s="38">
        <v>3.45</v>
      </c>
      <c r="DU7" s="38">
        <v>3.58</v>
      </c>
      <c r="DV7" s="38">
        <v>3.76</v>
      </c>
      <c r="DW7" s="38">
        <v>3.91</v>
      </c>
      <c r="DX7" s="38">
        <v>4.45</v>
      </c>
      <c r="DY7" s="38">
        <v>3.4</v>
      </c>
      <c r="DZ7" s="38">
        <v>3.84</v>
      </c>
      <c r="EA7" s="38">
        <v>4.3099999999999996</v>
      </c>
      <c r="EB7" s="38">
        <v>5.04</v>
      </c>
      <c r="EC7" s="38">
        <v>5.1100000000000003</v>
      </c>
      <c r="ED7" s="38">
        <v>5.9</v>
      </c>
      <c r="EE7" s="38">
        <v>0.15</v>
      </c>
      <c r="EF7" s="38">
        <v>0.14000000000000001</v>
      </c>
      <c r="EG7" s="38">
        <v>0.06</v>
      </c>
      <c r="EH7" s="38">
        <v>0.03</v>
      </c>
      <c r="EI7" s="38">
        <v>0</v>
      </c>
      <c r="EJ7" s="38">
        <v>0.22</v>
      </c>
      <c r="EK7" s="38">
        <v>0.28000000000000003</v>
      </c>
      <c r="EL7" s="38">
        <v>0.21</v>
      </c>
      <c r="EM7" s="38">
        <v>0.25</v>
      </c>
      <c r="EN7" s="38">
        <v>0.21</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2021-01-20T01:50:19Z</cp:lastPrinted>
  <dcterms:created xsi:type="dcterms:W3CDTF">2020-12-04T02:25:01Z</dcterms:created>
  <dcterms:modified xsi:type="dcterms:W3CDTF">2021-02-01T05:19:06Z</dcterms:modified>
  <cp:category/>
</cp:coreProperties>
</file>