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2公営企業決算（法適用・全体とりまとめ）\R02(R01調査)\50_経営比較分析表\05 確認済みファイル（HP掲載用）\65 群馬東部水道企業団■△▲\"/>
    </mc:Choice>
  </mc:AlternateContent>
  <xr:revisionPtr revIDLastSave="0" documentId="13_ncr:1_{2D1A22B6-AA88-4AAD-8A28-079A83297E58}" xr6:coauthVersionLast="36" xr6:coauthVersionMax="36" xr10:uidLastSave="{00000000-0000-0000-0000-000000000000}"/>
  <workbookProtection workbookAlgorithmName="SHA-512" workbookHashValue="CgpFDxi3pjtFe53hOuHS2eHsOnEo77Ybq3breO4bewuqN9kO3zlvvxNjWv8sV38wSww/zntRV67BURISMfpmng==" workbookSaltValue="2AHarIXXrM5zXssYSs+WJA==" workbookSpinCount="100000" lockStructure="1"/>
  <bookViews>
    <workbookView xWindow="0" yWindow="0" windowWidth="19200" windowHeight="68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<sst xmlns="http://schemas.openxmlformats.org/spreadsheetml/2006/main" count="253" uniqueCount="114">
  <si>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</si>
  <si>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</si>
  <si>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</si>
  <si>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</si>
  <si>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</si>
  <si>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</si>
  <si>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</si>
  <si>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</si>
  <si>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</si>
  <si>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</si>
  <si>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</si>
  <si>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</si>
  <si>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</si>
  <si>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</si>
  <si>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</si>
  <si>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</si>
  <si>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</si>
  <si>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</si>
  <si>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</si>
  <si>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</si>
  <si>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</si>
  <si>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</si>
  <si>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</si>
  <si>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</si>
  <si>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</si>
  <si>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</si>
  <si>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</si>
  <si>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</si>
  <si>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</si>
  <si>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</si>
  <si>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</si>
  <si>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</si>
  <si>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</si>
  <si>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</si>
  <si>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</si>
  <si>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</si>
  <si>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</si>
  <si>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</si>
  <si>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</si>
  <si>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</si>
  <si>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</si>
  <si>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</si>
  <si>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</si>
  <si>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</si>
  <si>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</si>
  <si>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</si>
  <si>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</si>
  <si>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</si>
  <si>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</si>
  <si>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</si>
  <si>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</si>
  <si>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</si>
  <si>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</si>
  <si>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</si>
  <si>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</si>
  <si>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</si>
  <si>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</si>
  <si>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</si>
  <si>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</si>
  <si>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</si>
  <si>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</si>
  <si>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</si>
  <si>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</si>
  <si>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</si>
  <si>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</si>
  <si>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</si>
  <si>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</si>
  <si>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</si>
  <si>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</si>
  <si>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</si>
  <si>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</si>
  <si>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</si>
  <si>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</si>
  <si>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</si>
  <si>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</si>
  <si>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</si>
  <si>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</si>
  <si>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</si>
  <si>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</si>
  <si>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</si>
  <si>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</si>
  <si>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</si>
  <si>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</si>
  <si>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</si>
  <si>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</si>
  <si>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</si>
  <si>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</si>
  <si>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</si>
  <si>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</si>
  <si>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</si>
  <si>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</si>
  <si>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</si>
  <si>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</si>
  <si>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群馬東部水道企業団</t>
  </si>
  <si>
    <t>法適用</t>
  </si>
  <si>
    <t>水道事業</t>
  </si>
  <si>
    <t>末端給水事業</t>
  </si>
  <si>
    <t>A1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</si>
  <si>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</si>
  <si>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</si>
  <si>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</si>
  <si>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</si>
  <si>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</si>
  <si>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</si>
  <si>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</si>
  <si>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</si>
  <si>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</si>
  <si>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</si>
  <si>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</si>
  <si>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</si>
  <si>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</si>
  <si>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営の健全性・効率性の各指標から、概ね良好な経営状況にあるといえる。しかし今後は、人口減少などに伴う給水収益の減少が見込まれる中で、施設や配水管の更新に係る財源を確保しなければならず、厳しい経営が予測されるため、料金改定を実施するとともに、新たな財源の確保について検討を行う。
　企業団設立時の基本構想で掲げた長期的な将来像である「持続可能な水道による安定した水の供給」を実現するため、群馬県企業局の水道用水供給事業との事業統合を実施し、水源や浄水場の有効活用を図り、効率的で災害に強い水道施設の運用体制を構築していく。
　</t>
    <rPh sb="1" eb="3">
      <t>ケイエイ</t>
    </rPh>
    <rPh sb="4" eb="7">
      <t>ケンゼンセイ</t>
    </rPh>
    <rPh sb="8" eb="11">
      <t>コウリツセイ</t>
    </rPh>
    <rPh sb="12" eb="13">
      <t>カク</t>
    </rPh>
    <rPh sb="13" eb="15">
      <t>シヒョウ</t>
    </rPh>
    <rPh sb="18" eb="19">
      <t>オオム</t>
    </rPh>
    <rPh sb="20" eb="22">
      <t>リョウコウ</t>
    </rPh>
    <rPh sb="23" eb="25">
      <t>ケイエイ</t>
    </rPh>
    <rPh sb="25" eb="27">
      <t>ジョウキョウ</t>
    </rPh>
    <rPh sb="38" eb="40">
      <t>コンゴ</t>
    </rPh>
    <rPh sb="42" eb="44">
      <t>ジンコウ</t>
    </rPh>
    <rPh sb="44" eb="46">
      <t>ゲンショウ</t>
    </rPh>
    <rPh sb="49" eb="50">
      <t>トモナ</t>
    </rPh>
    <rPh sb="51" eb="53">
      <t>キュウスイ</t>
    </rPh>
    <rPh sb="53" eb="55">
      <t>シュウエキ</t>
    </rPh>
    <rPh sb="56" eb="58">
      <t>ゲンショウ</t>
    </rPh>
    <rPh sb="59" eb="61">
      <t>ミコ</t>
    </rPh>
    <rPh sb="64" eb="65">
      <t>ナカ</t>
    </rPh>
    <rPh sb="67" eb="69">
      <t>シセツ</t>
    </rPh>
    <rPh sb="70" eb="73">
      <t>ハイスイカン</t>
    </rPh>
    <rPh sb="74" eb="76">
      <t>コウシン</t>
    </rPh>
    <rPh sb="77" eb="78">
      <t>カカ</t>
    </rPh>
    <rPh sb="79" eb="81">
      <t>ザイゲン</t>
    </rPh>
    <rPh sb="82" eb="84">
      <t>カクホ</t>
    </rPh>
    <rPh sb="93" eb="94">
      <t>キビ</t>
    </rPh>
    <rPh sb="96" eb="98">
      <t>ケイエイ</t>
    </rPh>
    <rPh sb="99" eb="101">
      <t>ヨソク</t>
    </rPh>
    <rPh sb="107" eb="109">
      <t>リョウキン</t>
    </rPh>
    <rPh sb="109" eb="111">
      <t>カイテイ</t>
    </rPh>
    <rPh sb="112" eb="114">
      <t>ジッシ</t>
    </rPh>
    <rPh sb="121" eb="122">
      <t>アラ</t>
    </rPh>
    <rPh sb="124" eb="126">
      <t>ザイゲン</t>
    </rPh>
    <rPh sb="127" eb="129">
      <t>カクホ</t>
    </rPh>
    <rPh sb="133" eb="135">
      <t>ケントウ</t>
    </rPh>
    <rPh sb="136" eb="137">
      <t>オコナ</t>
    </rPh>
    <rPh sb="141" eb="143">
      <t>キギョウ</t>
    </rPh>
    <rPh sb="143" eb="144">
      <t>ダン</t>
    </rPh>
    <rPh sb="144" eb="146">
      <t>セツリツ</t>
    </rPh>
    <rPh sb="146" eb="147">
      <t>ジ</t>
    </rPh>
    <rPh sb="148" eb="150">
      <t>キホン</t>
    </rPh>
    <rPh sb="150" eb="152">
      <t>コウソウ</t>
    </rPh>
    <rPh sb="153" eb="154">
      <t>カカ</t>
    </rPh>
    <rPh sb="156" eb="159">
      <t>チョウキテキ</t>
    </rPh>
    <rPh sb="160" eb="163">
      <t>ショウライゾウ</t>
    </rPh>
    <rPh sb="167" eb="169">
      <t>ジゾク</t>
    </rPh>
    <rPh sb="169" eb="171">
      <t>カノウ</t>
    </rPh>
    <rPh sb="172" eb="174">
      <t>スイドウ</t>
    </rPh>
    <rPh sb="177" eb="179">
      <t>アンテイ</t>
    </rPh>
    <rPh sb="181" eb="182">
      <t>ミズ</t>
    </rPh>
    <rPh sb="183" eb="185">
      <t>キョウキュウ</t>
    </rPh>
    <rPh sb="187" eb="189">
      <t>ジツゲン</t>
    </rPh>
    <rPh sb="194" eb="197">
      <t>グンマケン</t>
    </rPh>
    <rPh sb="197" eb="199">
      <t>キギョウ</t>
    </rPh>
    <rPh sb="199" eb="200">
      <t>キョク</t>
    </rPh>
    <rPh sb="201" eb="203">
      <t>スイドウ</t>
    </rPh>
    <rPh sb="203" eb="205">
      <t>ヨウスイ</t>
    </rPh>
    <rPh sb="205" eb="207">
      <t>キョウキュウ</t>
    </rPh>
    <rPh sb="207" eb="209">
      <t>ジギョウ</t>
    </rPh>
    <rPh sb="211" eb="213">
      <t>ジギョウ</t>
    </rPh>
    <rPh sb="213" eb="215">
      <t>トウゴウ</t>
    </rPh>
    <rPh sb="216" eb="218">
      <t>ジッシ</t>
    </rPh>
    <rPh sb="220" eb="222">
      <t>スイゲン</t>
    </rPh>
    <rPh sb="223" eb="226">
      <t>ジョウスイジョウ</t>
    </rPh>
    <rPh sb="227" eb="229">
      <t>ユウコウ</t>
    </rPh>
    <rPh sb="229" eb="231">
      <t>カツヨウ</t>
    </rPh>
    <rPh sb="232" eb="233">
      <t>ハカ</t>
    </rPh>
    <rPh sb="235" eb="238">
      <t>コウリツテキ</t>
    </rPh>
    <rPh sb="239" eb="241">
      <t>サイガイ</t>
    </rPh>
    <rPh sb="242" eb="243">
      <t>ツヨ</t>
    </rPh>
    <rPh sb="244" eb="246">
      <t>スイドウ</t>
    </rPh>
    <rPh sb="246" eb="248">
      <t>シセツ</t>
    </rPh>
    <rPh sb="249" eb="251">
      <t>ウンヨウ</t>
    </rPh>
    <rPh sb="251" eb="253">
      <t>タイセイ</t>
    </rPh>
    <rPh sb="254" eb="256">
      <t>コウチク</t>
    </rPh>
    <phoneticPr fontId="4"/>
  </si>
  <si>
    <t>「①有形固定資産減価償却率」は、計画的に施設の更新を進めているため、横ばいで推移している。
「②管路経年化率」は、類似団体平均値と比較すると低い経年化率であり、耐用年数を経過した管路の割合は低い状態であるが、「③管路更新率」は1％未満であり、管路の更新に時間を要すると考えられる。
　今後、耐用年数を経過し、更新時期を迎える管路が増加することが予想されるため、広域化に伴う国の交付金を活用しながら、計画的に老朽管路の更新を進めていく。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6" eb="19">
      <t>ケイカクテキ</t>
    </rPh>
    <rPh sb="20" eb="22">
      <t>シセツ</t>
    </rPh>
    <rPh sb="23" eb="25">
      <t>コウシン</t>
    </rPh>
    <rPh sb="26" eb="27">
      <t>スス</t>
    </rPh>
    <rPh sb="34" eb="35">
      <t>ヨコ</t>
    </rPh>
    <rPh sb="38" eb="40">
      <t>スイイ</t>
    </rPh>
    <rPh sb="48" eb="50">
      <t>カンロ</t>
    </rPh>
    <rPh sb="50" eb="53">
      <t>ケイネンカ</t>
    </rPh>
    <rPh sb="53" eb="54">
      <t>リツ</t>
    </rPh>
    <rPh sb="57" eb="59">
      <t>ルイジ</t>
    </rPh>
    <rPh sb="59" eb="61">
      <t>ダンタイ</t>
    </rPh>
    <rPh sb="61" eb="64">
      <t>ヘイキンチ</t>
    </rPh>
    <rPh sb="65" eb="67">
      <t>ヒカク</t>
    </rPh>
    <rPh sb="70" eb="71">
      <t>ヒク</t>
    </rPh>
    <rPh sb="72" eb="75">
      <t>ケイネンカ</t>
    </rPh>
    <rPh sb="75" eb="76">
      <t>リツ</t>
    </rPh>
    <rPh sb="80" eb="82">
      <t>タイヨウ</t>
    </rPh>
    <rPh sb="82" eb="84">
      <t>ネンスウ</t>
    </rPh>
    <rPh sb="85" eb="87">
      <t>ケイカ</t>
    </rPh>
    <rPh sb="89" eb="91">
      <t>カンロ</t>
    </rPh>
    <rPh sb="92" eb="94">
      <t>ワリアイ</t>
    </rPh>
    <rPh sb="95" eb="96">
      <t>ヒク</t>
    </rPh>
    <rPh sb="97" eb="99">
      <t>ジョウタイ</t>
    </rPh>
    <rPh sb="106" eb="108">
      <t>カンロ</t>
    </rPh>
    <rPh sb="108" eb="110">
      <t>コウシン</t>
    </rPh>
    <rPh sb="110" eb="111">
      <t>リツ</t>
    </rPh>
    <rPh sb="115" eb="117">
      <t>ミマン</t>
    </rPh>
    <rPh sb="121" eb="123">
      <t>カンロ</t>
    </rPh>
    <rPh sb="124" eb="126">
      <t>コウシン</t>
    </rPh>
    <rPh sb="127" eb="129">
      <t>ジカン</t>
    </rPh>
    <rPh sb="130" eb="131">
      <t>ヨウ</t>
    </rPh>
    <rPh sb="134" eb="135">
      <t>カンガ</t>
    </rPh>
    <rPh sb="144" eb="146">
      <t>コンゴ</t>
    </rPh>
    <rPh sb="147" eb="149">
      <t>タイヨウ</t>
    </rPh>
    <rPh sb="149" eb="151">
      <t>ネンスウ</t>
    </rPh>
    <rPh sb="152" eb="154">
      <t>ケイカ</t>
    </rPh>
    <rPh sb="156" eb="158">
      <t>コウシン</t>
    </rPh>
    <rPh sb="158" eb="160">
      <t>ジキ</t>
    </rPh>
    <rPh sb="161" eb="162">
      <t>ムカ</t>
    </rPh>
    <rPh sb="164" eb="166">
      <t>カンロ</t>
    </rPh>
    <rPh sb="167" eb="169">
      <t>ゾウカ</t>
    </rPh>
    <rPh sb="174" eb="176">
      <t>ヨソウ</t>
    </rPh>
    <rPh sb="182" eb="185">
      <t>コウイキカ</t>
    </rPh>
    <rPh sb="186" eb="187">
      <t>トモナ</t>
    </rPh>
    <rPh sb="188" eb="189">
      <t>クニ</t>
    </rPh>
    <rPh sb="190" eb="193">
      <t>コウフキン</t>
    </rPh>
    <rPh sb="194" eb="196">
      <t>カツヨウ</t>
    </rPh>
    <rPh sb="201" eb="204">
      <t>ケイカクテキ</t>
    </rPh>
    <rPh sb="205" eb="207">
      <t>ロウキュウ</t>
    </rPh>
    <rPh sb="207" eb="209">
      <t>カンロ</t>
    </rPh>
    <rPh sb="210" eb="212">
      <t>コウシン</t>
    </rPh>
    <rPh sb="213" eb="214">
      <t>スス</t>
    </rPh>
    <phoneticPr fontId="4"/>
  </si>
  <si>
    <t>「①経常収支比率」及び「⑤料金回収率」は100％を超え、黒字を確保し、料金収入で経費が賄えている状況であるが、数値は右肩下がりで推移しているため、経営改善に向けた取り組みが必要である。
「②累積欠損金比率」は0％で、累積欠損金はない。
「③流動比率」は、建設投資の増加により現金預金残高が減少し、企業債の償還額が増加したため、流動比率が低下したが、支払能力に問題はない。
「④企業債残高対給水収益比率」は、企業債の借入を継続しているため、横ばいで推移している。
「⑥給水原価」は、類似団体平均値と比べ低い数値で推移しているが、企業団の給水原価は他の水道事業同様に毎年高くなっている。今後も更なる維持管理費の削減に努めていく必要がある。
「⑦施設利用率」は、類似団体平均値と比べ高い利用率となり、広域化による効果が表れてきている。
「⑧有収率」は、類似団体平均値より大きく下回っており、引き続き漏水調査の実施や老朽管路の更新を進め、有収率向上のための対策を図っていく。</t>
    <rPh sb="2" eb="4">
      <t>ケイジョウ</t>
    </rPh>
    <rPh sb="4" eb="6">
      <t>シュウシ</t>
    </rPh>
    <rPh sb="6" eb="8">
      <t>ヒリツ</t>
    </rPh>
    <rPh sb="9" eb="10">
      <t>オヨ</t>
    </rPh>
    <rPh sb="13" eb="15">
      <t>リョウキン</t>
    </rPh>
    <rPh sb="15" eb="17">
      <t>カイシュウ</t>
    </rPh>
    <rPh sb="17" eb="18">
      <t>リツ</t>
    </rPh>
    <rPh sb="25" eb="26">
      <t>コ</t>
    </rPh>
    <rPh sb="28" eb="30">
      <t>クロジ</t>
    </rPh>
    <rPh sb="31" eb="33">
      <t>カクホ</t>
    </rPh>
    <rPh sb="35" eb="37">
      <t>リョウキン</t>
    </rPh>
    <rPh sb="37" eb="39">
      <t>シュウニュウ</t>
    </rPh>
    <rPh sb="40" eb="42">
      <t>ケイヒ</t>
    </rPh>
    <rPh sb="43" eb="44">
      <t>マカナ</t>
    </rPh>
    <rPh sb="48" eb="50">
      <t>ジョウキョウ</t>
    </rPh>
    <rPh sb="55" eb="57">
      <t>スウチ</t>
    </rPh>
    <rPh sb="58" eb="61">
      <t>ミギカタサ</t>
    </rPh>
    <rPh sb="64" eb="66">
      <t>スイイ</t>
    </rPh>
    <rPh sb="73" eb="75">
      <t>ケイエイ</t>
    </rPh>
    <rPh sb="75" eb="77">
      <t>カイゼン</t>
    </rPh>
    <rPh sb="78" eb="79">
      <t>ム</t>
    </rPh>
    <rPh sb="81" eb="82">
      <t>ト</t>
    </rPh>
    <rPh sb="83" eb="84">
      <t>ク</t>
    </rPh>
    <rPh sb="86" eb="88">
      <t>ヒツヨウ</t>
    </rPh>
    <rPh sb="95" eb="97">
      <t>ルイセキ</t>
    </rPh>
    <rPh sb="97" eb="99">
      <t>ケッソン</t>
    </rPh>
    <rPh sb="99" eb="100">
      <t>キン</t>
    </rPh>
    <rPh sb="100" eb="102">
      <t>ヒリツ</t>
    </rPh>
    <rPh sb="108" eb="110">
      <t>ルイセキ</t>
    </rPh>
    <rPh sb="110" eb="113">
      <t>ケッソンキン</t>
    </rPh>
    <rPh sb="120" eb="122">
      <t>リュウドウ</t>
    </rPh>
    <rPh sb="122" eb="124">
      <t>ヒリツ</t>
    </rPh>
    <rPh sb="127" eb="129">
      <t>ケンセツ</t>
    </rPh>
    <rPh sb="129" eb="131">
      <t>トウシ</t>
    </rPh>
    <rPh sb="132" eb="134">
      <t>ゾウカ</t>
    </rPh>
    <rPh sb="137" eb="139">
      <t>ゲンキン</t>
    </rPh>
    <rPh sb="139" eb="141">
      <t>ヨキン</t>
    </rPh>
    <rPh sb="141" eb="143">
      <t>ザンダカ</t>
    </rPh>
    <rPh sb="144" eb="146">
      <t>ゲンショウ</t>
    </rPh>
    <rPh sb="148" eb="150">
      <t>キギョウ</t>
    </rPh>
    <rPh sb="150" eb="151">
      <t>サイ</t>
    </rPh>
    <rPh sb="152" eb="154">
      <t>ショウカン</t>
    </rPh>
    <rPh sb="154" eb="155">
      <t>ガク</t>
    </rPh>
    <rPh sb="156" eb="158">
      <t>ゾウカ</t>
    </rPh>
    <rPh sb="163" eb="165">
      <t>リュウドウ</t>
    </rPh>
    <rPh sb="165" eb="167">
      <t>ヒリツ</t>
    </rPh>
    <rPh sb="168" eb="170">
      <t>テイカ</t>
    </rPh>
    <rPh sb="174" eb="176">
      <t>シハライ</t>
    </rPh>
    <rPh sb="176" eb="178">
      <t>ノウリョク</t>
    </rPh>
    <rPh sb="179" eb="181">
      <t>モンダイ</t>
    </rPh>
    <rPh sb="188" eb="190">
      <t>キギョウ</t>
    </rPh>
    <rPh sb="190" eb="191">
      <t>サイ</t>
    </rPh>
    <rPh sb="191" eb="193">
      <t>ザンダカ</t>
    </rPh>
    <rPh sb="193" eb="194">
      <t>タイ</t>
    </rPh>
    <rPh sb="194" eb="196">
      <t>キュウスイ</t>
    </rPh>
    <rPh sb="196" eb="198">
      <t>シュウエキ</t>
    </rPh>
    <rPh sb="198" eb="200">
      <t>ヒリツ</t>
    </rPh>
    <rPh sb="203" eb="205">
      <t>キギョウ</t>
    </rPh>
    <rPh sb="205" eb="206">
      <t>サイ</t>
    </rPh>
    <rPh sb="207" eb="209">
      <t>カリイレ</t>
    </rPh>
    <rPh sb="210" eb="212">
      <t>ケイゾク</t>
    </rPh>
    <rPh sb="219" eb="220">
      <t>ヨコ</t>
    </rPh>
    <rPh sb="223" eb="225">
      <t>スイイ</t>
    </rPh>
    <rPh sb="233" eb="235">
      <t>キュウスイ</t>
    </rPh>
    <rPh sb="235" eb="237">
      <t>ゲンカ</t>
    </rPh>
    <rPh sb="240" eb="242">
      <t>ルイジ</t>
    </rPh>
    <rPh sb="242" eb="244">
      <t>ダンタイ</t>
    </rPh>
    <rPh sb="244" eb="247">
      <t>ヘイキンチ</t>
    </rPh>
    <rPh sb="248" eb="249">
      <t>クラ</t>
    </rPh>
    <rPh sb="250" eb="251">
      <t>ヒク</t>
    </rPh>
    <rPh sb="252" eb="254">
      <t>スウチ</t>
    </rPh>
    <rPh sb="255" eb="257">
      <t>スイイ</t>
    </rPh>
    <rPh sb="263" eb="265">
      <t>キギョウ</t>
    </rPh>
    <rPh sb="265" eb="266">
      <t>ダン</t>
    </rPh>
    <rPh sb="267" eb="269">
      <t>キュウスイ</t>
    </rPh>
    <rPh sb="269" eb="271">
      <t>ゲンカ</t>
    </rPh>
    <rPh sb="272" eb="273">
      <t>タ</t>
    </rPh>
    <rPh sb="274" eb="276">
      <t>スイドウ</t>
    </rPh>
    <rPh sb="276" eb="278">
      <t>ジギョウ</t>
    </rPh>
    <rPh sb="278" eb="280">
      <t>ドウヨウ</t>
    </rPh>
    <rPh sb="281" eb="283">
      <t>マイトシ</t>
    </rPh>
    <rPh sb="283" eb="284">
      <t>タカ</t>
    </rPh>
    <rPh sb="291" eb="293">
      <t>コンゴ</t>
    </rPh>
    <rPh sb="294" eb="295">
      <t>サラ</t>
    </rPh>
    <rPh sb="297" eb="299">
      <t>イジ</t>
    </rPh>
    <rPh sb="299" eb="302">
      <t>カンリヒ</t>
    </rPh>
    <rPh sb="303" eb="305">
      <t>サクゲン</t>
    </rPh>
    <rPh sb="306" eb="307">
      <t>ツト</t>
    </rPh>
    <rPh sb="311" eb="313">
      <t>ヒツヨウ</t>
    </rPh>
    <rPh sb="320" eb="322">
      <t>シセツ</t>
    </rPh>
    <rPh sb="322" eb="325">
      <t>リヨウリツ</t>
    </rPh>
    <rPh sb="328" eb="330">
      <t>ルイジ</t>
    </rPh>
    <rPh sb="330" eb="332">
      <t>ダンタイ</t>
    </rPh>
    <rPh sb="332" eb="335">
      <t>ヘイキンチ</t>
    </rPh>
    <rPh sb="336" eb="337">
      <t>クラ</t>
    </rPh>
    <rPh sb="338" eb="339">
      <t>タカ</t>
    </rPh>
    <rPh sb="340" eb="343">
      <t>リヨウリツ</t>
    </rPh>
    <rPh sb="347" eb="350">
      <t>コウイキカ</t>
    </rPh>
    <rPh sb="353" eb="355">
      <t>コウカ</t>
    </rPh>
    <rPh sb="356" eb="357">
      <t>アラワ</t>
    </rPh>
    <rPh sb="367" eb="370">
      <t>ユウシュウリツ</t>
    </rPh>
    <rPh sb="373" eb="375">
      <t>ルイジ</t>
    </rPh>
    <rPh sb="375" eb="377">
      <t>ダンタイ</t>
    </rPh>
    <rPh sb="377" eb="379">
      <t>ヘイキン</t>
    </rPh>
    <rPh sb="379" eb="380">
      <t>チ</t>
    </rPh>
    <rPh sb="382" eb="383">
      <t>オオ</t>
    </rPh>
    <rPh sb="385" eb="387">
      <t>シタマワ</t>
    </rPh>
    <rPh sb="392" eb="393">
      <t>ヒ</t>
    </rPh>
    <rPh sb="394" eb="395">
      <t>ツヅ</t>
    </rPh>
    <rPh sb="396" eb="398">
      <t>ロウスイ</t>
    </rPh>
    <rPh sb="398" eb="400">
      <t>チョウサ</t>
    </rPh>
    <rPh sb="401" eb="403">
      <t>ジッシ</t>
    </rPh>
    <rPh sb="404" eb="406">
      <t>ロウキュウ</t>
    </rPh>
    <rPh sb="406" eb="408">
      <t>カンロ</t>
    </rPh>
    <rPh sb="409" eb="411">
      <t>コウシン</t>
    </rPh>
    <rPh sb="412" eb="413">
      <t>スス</t>
    </rPh>
    <rPh sb="415" eb="418">
      <t>ユウシュウリツ</t>
    </rPh>
    <rPh sb="418" eb="420">
      <t>コウジョウ</t>
    </rPh>
    <rPh sb="424" eb="426">
      <t>タイサク</t>
    </rPh>
    <rPh sb="427" eb="42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</si>
</sst>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0.85</c:v>
                </c:pt>
                <c:pt idx="2">
                  <c:v>1.04</c:v>
                </c:pt>
                <c:pt idx="3">
                  <c:v>0.63</c:v>
                </c:pt>
                <c:pt idx="4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5-4DE9-8D4B-2B6658A2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71880"/>
        <c:axId val="17527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0.73</c:v>
                </c:pt>
                <c:pt idx="2">
                  <c:v>0.74</c:v>
                </c:pt>
                <c:pt idx="3">
                  <c:v>0.75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5-4DE9-8D4B-2B6658A2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71880"/>
        <c:axId val="175276192"/>
      </c:lineChart>
      <c:dateAx>
        <c:axId val="175271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276192"/>
        <c:crosses val="autoZero"/>
        <c:auto val="1"/>
        <c:lblOffset val="100"/>
        <c:baseTimeUnit val="years"/>
      </c:dateAx>
      <c:valAx>
        <c:axId val="17527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7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63.03</c:v>
                </c:pt>
                <c:pt idx="2">
                  <c:v>64.08</c:v>
                </c:pt>
                <c:pt idx="3">
                  <c:v>65.25</c:v>
                </c:pt>
                <c:pt idx="4">
                  <c:v>77.489999999999995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F-481C-856C-C584176F7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070736"/>
        <c:axId val="433071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63.18</c:v>
                </c:pt>
                <c:pt idx="2">
                  <c:v>63.54</c:v>
                </c:pt>
                <c:pt idx="3">
                  <c:v>63.53</c:v>
                </c:pt>
                <c:pt idx="4">
                  <c:v>63.16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F-481C-856C-C584176F7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70736"/>
        <c:axId val="433071912"/>
      </c:lineChart>
      <c:dateAx>
        <c:axId val="433070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071912"/>
        <c:crosses val="autoZero"/>
        <c:auto val="1"/>
        <c:lblOffset val="100"/>
        <c:baseTimeUnit val="years"/>
      </c:dateAx>
      <c:valAx>
        <c:axId val="433071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07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84.59</c:v>
                </c:pt>
                <c:pt idx="2">
                  <c:v>83.22</c:v>
                </c:pt>
                <c:pt idx="3">
                  <c:v>82.53</c:v>
                </c:pt>
                <c:pt idx="4">
                  <c:v>82.41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8-4261-82A0-F9CA6E01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072696"/>
        <c:axId val="43307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91.6</c:v>
                </c:pt>
                <c:pt idx="2">
                  <c:v>91.48</c:v>
                </c:pt>
                <c:pt idx="3">
                  <c:v>91.58</c:v>
                </c:pt>
                <c:pt idx="4">
                  <c:v>91.48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8-4261-82A0-F9CA6E01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72696"/>
        <c:axId val="433073088"/>
      </c:lineChart>
      <c:dateAx>
        <c:axId val="433072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073088"/>
        <c:crosses val="autoZero"/>
        <c:auto val="1"/>
        <c:lblOffset val="100"/>
        <c:baseTimeUnit val="years"/>
      </c:dateAx>
      <c:valAx>
        <c:axId val="43307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07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111.67</c:v>
                </c:pt>
                <c:pt idx="2">
                  <c:v>112.3</c:v>
                </c:pt>
                <c:pt idx="3">
                  <c:v>108.88</c:v>
                </c:pt>
                <c:pt idx="4">
                  <c:v>106.82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C4-BF7A-D0BA5040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73840"/>
        <c:axId val="17527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117.25</c:v>
                </c:pt>
                <c:pt idx="2">
                  <c:v>116.77</c:v>
                </c:pt>
                <c:pt idx="3">
                  <c:v>115.41</c:v>
                </c:pt>
                <c:pt idx="4">
                  <c:v>113.57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1F-49C4-BF7A-D0BA5040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73840"/>
        <c:axId val="175272272"/>
      </c:lineChart>
      <c:dateAx>
        <c:axId val="175273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272272"/>
        <c:crosses val="autoZero"/>
        <c:auto val="1"/>
        <c:lblOffset val="100"/>
        <c:baseTimeUnit val="years"/>
      </c:dateAx>
      <c:valAx>
        <c:axId val="175272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7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47.22</c:v>
                </c:pt>
                <c:pt idx="2">
                  <c:v>47.84</c:v>
                </c:pt>
                <c:pt idx="3">
                  <c:v>48</c:v>
                </c:pt>
                <c:pt idx="4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0-43A5-AF3C-45C9BB43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75016"/>
        <c:axId val="17526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49.1</c:v>
                </c:pt>
                <c:pt idx="2">
                  <c:v>49.66</c:v>
                </c:pt>
                <c:pt idx="3">
                  <c:v>50.41</c:v>
                </c:pt>
                <c:pt idx="4">
                  <c:v>51.13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0-43A5-AF3C-45C9BB43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75016"/>
        <c:axId val="175269136"/>
      </c:lineChart>
      <c:dateAx>
        <c:axId val="175275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5269136"/>
        <c:crosses val="autoZero"/>
        <c:auto val="1"/>
        <c:lblOffset val="100"/>
        <c:baseTimeUnit val="years"/>
      </c:dateAx>
      <c:valAx>
        <c:axId val="17526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275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13.05</c:v>
                </c:pt>
                <c:pt idx="2">
                  <c:v>13.18</c:v>
                </c:pt>
                <c:pt idx="3">
                  <c:v>8.68</c:v>
                </c:pt>
                <c:pt idx="4">
                  <c:v>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F-4D2B-BA5A-BB5386D0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4496"/>
        <c:axId val="43247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17.420000000000002</c:v>
                </c:pt>
                <c:pt idx="2">
                  <c:v>18.940000000000001</c:v>
                </c:pt>
                <c:pt idx="3">
                  <c:v>20.36</c:v>
                </c:pt>
                <c:pt idx="4">
                  <c:v>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F-4D2B-BA5A-BB5386D08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4496"/>
        <c:axId val="432474104"/>
      </c:lineChart>
      <c:dateAx>
        <c:axId val="432474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474104"/>
        <c:crosses val="autoZero"/>
        <c:auto val="1"/>
        <c:lblOffset val="100"/>
        <c:baseTimeUnit val="years"/>
      </c:dateAx>
      <c:valAx>
        <c:axId val="43247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C-4F92-9282-A2C1910C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68224"/>
        <c:axId val="43246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C-4F92-9282-A2C1910C0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68224"/>
        <c:axId val="432468616"/>
      </c:lineChart>
      <c:dateAx>
        <c:axId val="432468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468616"/>
        <c:crosses val="autoZero"/>
        <c:auto val="1"/>
        <c:lblOffset val="100"/>
        <c:baseTimeUnit val="years"/>
      </c:dateAx>
      <c:valAx>
        <c:axId val="432468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6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232.96</c:v>
                </c:pt>
                <c:pt idx="2">
                  <c:v>202.65</c:v>
                </c:pt>
                <c:pt idx="3">
                  <c:v>182.38</c:v>
                </c:pt>
                <c:pt idx="4">
                  <c:v>180.91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3-4C1C-9230-616D570D6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69008"/>
        <c:axId val="43247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249.08</c:v>
                </c:pt>
                <c:pt idx="2">
                  <c:v>254.05</c:v>
                </c:pt>
                <c:pt idx="3">
                  <c:v>258.22000000000003</c:v>
                </c:pt>
                <c:pt idx="4">
                  <c:v>250.03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3-4C1C-9230-616D570D6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69008"/>
        <c:axId val="432472144"/>
      </c:lineChart>
      <c:dateAx>
        <c:axId val="432469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472144"/>
        <c:crosses val="autoZero"/>
        <c:auto val="1"/>
        <c:lblOffset val="100"/>
        <c:baseTimeUnit val="years"/>
      </c:dateAx>
      <c:valAx>
        <c:axId val="432472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6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287.06</c:v>
                </c:pt>
                <c:pt idx="2">
                  <c:v>279.72000000000003</c:v>
                </c:pt>
                <c:pt idx="3">
                  <c:v>282.31</c:v>
                </c:pt>
                <c:pt idx="4">
                  <c:v>286.81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6-4A06-B2DE-9B477A17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0576"/>
        <c:axId val="43247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266.66000000000003</c:v>
                </c:pt>
                <c:pt idx="2">
                  <c:v>258.63</c:v>
                </c:pt>
                <c:pt idx="3">
                  <c:v>255.12</c:v>
                </c:pt>
                <c:pt idx="4">
                  <c:v>254.19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6-4A06-B2DE-9B477A176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0576"/>
        <c:axId val="432472536"/>
      </c:lineChart>
      <c:dateAx>
        <c:axId val="43247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2472536"/>
        <c:crosses val="autoZero"/>
        <c:auto val="1"/>
        <c:lblOffset val="100"/>
        <c:baseTimeUnit val="years"/>
      </c:dateAx>
      <c:valAx>
        <c:axId val="432472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107.36</c:v>
                </c:pt>
                <c:pt idx="2">
                  <c:v>107.9</c:v>
                </c:pt>
                <c:pt idx="3">
                  <c:v>104.41</c:v>
                </c:pt>
                <c:pt idx="4">
                  <c:v>102.14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923-82F4-14E61DC8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075440"/>
        <c:axId val="43307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110.87</c:v>
                </c:pt>
                <c:pt idx="2">
                  <c:v>110.3</c:v>
                </c:pt>
                <c:pt idx="3">
                  <c:v>109.12</c:v>
                </c:pt>
                <c:pt idx="4">
                  <c:v>107.42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2-4923-82F4-14E61DC8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75440"/>
        <c:axId val="433073872"/>
      </c:lineChart>
      <c:dateAx>
        <c:axId val="433075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073872"/>
        <c:crosses val="autoZero"/>
        <c:auto val="1"/>
        <c:lblOffset val="100"/>
        <c:baseTimeUnit val="years"/>
      </c:dateAx>
      <c:valAx>
        <c:axId val="43307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07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142.97999999999999</c:v>
                </c:pt>
                <c:pt idx="2">
                  <c:v>142.66999999999999</c:v>
                </c:pt>
                <c:pt idx="3">
                  <c:v>147.79</c:v>
                </c:pt>
                <c:pt idx="4">
                  <c:v>151.47999999999999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6-4150-9B9E-0F5172261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071128"/>
        <c:axId val="43307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150.54</c:v>
                </c:pt>
                <c:pt idx="2">
                  <c:v>151.85</c:v>
                </c:pt>
                <c:pt idx="3">
                  <c:v>153.88</c:v>
                </c:pt>
                <c:pt idx="4">
                  <c:v>157.19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6-4150-9B9E-0F5172261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071128"/>
        <c:axId val="433077008"/>
      </c:lineChart>
      <c:dateAx>
        <c:axId val="433071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077008"/>
        <c:crosses val="autoZero"/>
        <c:auto val="1"/>
        <c:lblOffset val="100"/>
        <c:baseTimeUnit val="years"/>
      </c:dateAx>
      <c:valAx>
        <c:axId val="43307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071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群馬県　群馬東部水道企業団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A1</v>
      </c>
      <c r="X8" s="60"/>
      <c r="Y8" s="60"/>
      <c r="Z8" s="60"/>
      <c r="AA8" s="60"/>
      <c r="AB8" s="60"/>
      <c r="AC8" s="60"/>
      <c r="AD8" s="60" t="str">
        <f>データ!$M$6</f>
        <v>その他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70.81</v>
      </c>
      <c r="J10" s="53"/>
      <c r="K10" s="53"/>
      <c r="L10" s="53"/>
      <c r="M10" s="53"/>
      <c r="N10" s="53"/>
      <c r="O10" s="64"/>
      <c r="P10" s="54">
        <f>データ!$P$6</f>
        <v>99.38</v>
      </c>
      <c r="Q10" s="54"/>
      <c r="R10" s="54"/>
      <c r="S10" s="54"/>
      <c r="T10" s="54"/>
      <c r="U10" s="54"/>
      <c r="V10" s="54"/>
      <c r="W10" s="61">
        <f>データ!$Q$6</f>
        <v>2255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452467</v>
      </c>
      <c r="AM10" s="61"/>
      <c r="AN10" s="61"/>
      <c r="AO10" s="61"/>
      <c r="AP10" s="61"/>
      <c r="AQ10" s="61"/>
      <c r="AR10" s="61"/>
      <c r="AS10" s="61"/>
      <c r="AT10" s="52">
        <f>データ!$V$6</f>
        <v>423.2</v>
      </c>
      <c r="AU10" s="53"/>
      <c r="AV10" s="53"/>
      <c r="AW10" s="53"/>
      <c r="AX10" s="53"/>
      <c r="AY10" s="53"/>
      <c r="AZ10" s="53"/>
      <c r="BA10" s="53"/>
      <c r="BB10" s="54">
        <f>データ!$W$6</f>
        <v>1069.1600000000001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3B4VeRBfs0KWxYsL7K+M5Tl5IzEtxSlVjtxpnhII2VK5UBGvkEF4hwZ2rF2KIHya/QMBfoWNJcviG7PsXM0AQg==" saltValue="0q5/domuF8X3bcDL96GZa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109193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群馬県　群馬東部水道企業団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A1</v>
      </c>
      <c r="M6" s="34" t="str">
        <f t="shared" si="3"/>
        <v>その他</v>
      </c>
      <c r="N6" s="35" t="str">
        <f t="shared" si="3"/>
        <v>-</v>
      </c>
      <c r="O6" s="35">
        <f t="shared" si="3"/>
        <v>70.81</v>
      </c>
      <c r="P6" s="35">
        <f t="shared" si="3"/>
        <v>99.38</v>
      </c>
      <c r="Q6" s="35">
        <f t="shared" si="3"/>
        <v>2255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452467</v>
      </c>
      <c r="V6" s="35">
        <f t="shared" si="3"/>
        <v>423.2</v>
      </c>
      <c r="W6" s="35">
        <f t="shared" si="3"/>
        <v>1069.1600000000001</v>
      </c>
      <c r="X6" s="36" t="str">
        <f>IF(X7="",NA(),X7)</f>
        <v>-</v>
      </c>
      <c r="Y6" s="36">
        <f t="shared" ref="Y6:AG6" si="4">IF(Y7="",NA(),Y7)</f>
        <v>111.67</v>
      </c>
      <c r="Z6" s="36">
        <f t="shared" si="4"/>
        <v>112.3</v>
      </c>
      <c r="AA6" s="36">
        <f t="shared" si="4"/>
        <v>108.88</v>
      </c>
      <c r="AB6" s="36">
        <f t="shared" si="4"/>
        <v>106.82</v>
      </c>
      <c r="AC6" s="36" t="str">
        <f t="shared" si="4"/>
        <v>-</v>
      </c>
      <c r="AD6" s="36">
        <f t="shared" si="4"/>
        <v>117.25</v>
      </c>
      <c r="AE6" s="36">
        <f t="shared" si="4"/>
        <v>116.77</v>
      </c>
      <c r="AF6" s="36">
        <f t="shared" si="4"/>
        <v>115.41</v>
      </c>
      <c r="AG6" s="36">
        <f t="shared" si="4"/>
        <v>113.57</v>
      </c>
      <c r="AH6" s="35" t="str">
        <f>IF(AH7="","",IF(AH7="-","【-】","【"&amp;SUBSTITUTE(TEXT(AH7,"#,##0.00"),"-","△")&amp;"】"))</f>
        <v>【112.01】</v>
      </c>
      <c r="AI6" s="36" t="str">
        <f>IF(AI7="",NA(),AI7)</f>
        <v>-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 t="str">
        <f t="shared" si="5"/>
        <v>-</v>
      </c>
      <c r="AO6" s="35">
        <f t="shared" si="5"/>
        <v>0</v>
      </c>
      <c r="AP6" s="35">
        <f t="shared" si="5"/>
        <v>0</v>
      </c>
      <c r="AQ6" s="35">
        <f t="shared" si="5"/>
        <v>0</v>
      </c>
      <c r="AR6" s="35">
        <f t="shared" si="5"/>
        <v>0</v>
      </c>
      <c r="AS6" s="35" t="str">
        <f>IF(AS7="","",IF(AS7="-","【-】","【"&amp;SUBSTITUTE(TEXT(AS7,"#,##0.00"),"-","△")&amp;"】"))</f>
        <v>【1.08】</v>
      </c>
      <c r="AT6" s="36" t="str">
        <f>IF(AT7="",NA(),AT7)</f>
        <v>-</v>
      </c>
      <c r="AU6" s="36">
        <f t="shared" ref="AU6:BC6" si="6">IF(AU7="",NA(),AU7)</f>
        <v>232.96</v>
      </c>
      <c r="AV6" s="36">
        <f t="shared" si="6"/>
        <v>202.65</v>
      </c>
      <c r="AW6" s="36">
        <f t="shared" si="6"/>
        <v>182.38</v>
      </c>
      <c r="AX6" s="36">
        <f t="shared" si="6"/>
        <v>180.91</v>
      </c>
      <c r="AY6" s="36" t="str">
        <f t="shared" si="6"/>
        <v>-</v>
      </c>
      <c r="AZ6" s="36">
        <f t="shared" si="6"/>
        <v>249.08</v>
      </c>
      <c r="BA6" s="36">
        <f t="shared" si="6"/>
        <v>254.05</v>
      </c>
      <c r="BB6" s="36">
        <f t="shared" si="6"/>
        <v>258.22000000000003</v>
      </c>
      <c r="BC6" s="36">
        <f t="shared" si="6"/>
        <v>250.03</v>
      </c>
      <c r="BD6" s="35" t="str">
        <f>IF(BD7="","",IF(BD7="-","【-】","【"&amp;SUBSTITUTE(TEXT(BD7,"#,##0.00"),"-","△")&amp;"】"))</f>
        <v>【264.97】</v>
      </c>
      <c r="BE6" s="36" t="str">
        <f>IF(BE7="",NA(),BE7)</f>
        <v>-</v>
      </c>
      <c r="BF6" s="36">
        <f t="shared" ref="BF6:BN6" si="7">IF(BF7="",NA(),BF7)</f>
        <v>287.06</v>
      </c>
      <c r="BG6" s="36">
        <f t="shared" si="7"/>
        <v>279.72000000000003</v>
      </c>
      <c r="BH6" s="36">
        <f t="shared" si="7"/>
        <v>282.31</v>
      </c>
      <c r="BI6" s="36">
        <f t="shared" si="7"/>
        <v>286.81</v>
      </c>
      <c r="BJ6" s="36" t="str">
        <f t="shared" si="7"/>
        <v>-</v>
      </c>
      <c r="BK6" s="36">
        <f t="shared" si="7"/>
        <v>266.66000000000003</v>
      </c>
      <c r="BL6" s="36">
        <f t="shared" si="7"/>
        <v>258.63</v>
      </c>
      <c r="BM6" s="36">
        <f t="shared" si="7"/>
        <v>255.12</v>
      </c>
      <c r="BN6" s="36">
        <f t="shared" si="7"/>
        <v>254.19</v>
      </c>
      <c r="BO6" s="35" t="str">
        <f>IF(BO7="","",IF(BO7="-","【-】","【"&amp;SUBSTITUTE(TEXT(BO7,"#,##0.00"),"-","△")&amp;"】"))</f>
        <v>【266.61】</v>
      </c>
      <c r="BP6" s="36" t="str">
        <f>IF(BP7="",NA(),BP7)</f>
        <v>-</v>
      </c>
      <c r="BQ6" s="36">
        <f t="shared" ref="BQ6:BY6" si="8">IF(BQ7="",NA(),BQ7)</f>
        <v>107.36</v>
      </c>
      <c r="BR6" s="36">
        <f t="shared" si="8"/>
        <v>107.9</v>
      </c>
      <c r="BS6" s="36">
        <f t="shared" si="8"/>
        <v>104.41</v>
      </c>
      <c r="BT6" s="36">
        <f t="shared" si="8"/>
        <v>102.14</v>
      </c>
      <c r="BU6" s="36" t="str">
        <f t="shared" si="8"/>
        <v>-</v>
      </c>
      <c r="BV6" s="36">
        <f t="shared" si="8"/>
        <v>110.87</v>
      </c>
      <c r="BW6" s="36">
        <f t="shared" si="8"/>
        <v>110.3</v>
      </c>
      <c r="BX6" s="36">
        <f t="shared" si="8"/>
        <v>109.12</v>
      </c>
      <c r="BY6" s="36">
        <f t="shared" si="8"/>
        <v>107.42</v>
      </c>
      <c r="BZ6" s="35" t="str">
        <f>IF(BZ7="","",IF(BZ7="-","【-】","【"&amp;SUBSTITUTE(TEXT(BZ7,"#,##0.00"),"-","△")&amp;"】"))</f>
        <v>【103.24】</v>
      </c>
      <c r="CA6" s="36" t="str">
        <f>IF(CA7="",NA(),CA7)</f>
        <v>-</v>
      </c>
      <c r="CB6" s="36">
        <f t="shared" ref="CB6:CJ6" si="9">IF(CB7="",NA(),CB7)</f>
        <v>142.97999999999999</v>
      </c>
      <c r="CC6" s="36">
        <f t="shared" si="9"/>
        <v>142.66999999999999</v>
      </c>
      <c r="CD6" s="36">
        <f t="shared" si="9"/>
        <v>147.79</v>
      </c>
      <c r="CE6" s="36">
        <f t="shared" si="9"/>
        <v>151.47999999999999</v>
      </c>
      <c r="CF6" s="36" t="str">
        <f t="shared" si="9"/>
        <v>-</v>
      </c>
      <c r="CG6" s="36">
        <f t="shared" si="9"/>
        <v>150.54</v>
      </c>
      <c r="CH6" s="36">
        <f t="shared" si="9"/>
        <v>151.85</v>
      </c>
      <c r="CI6" s="36">
        <f t="shared" si="9"/>
        <v>153.88</v>
      </c>
      <c r="CJ6" s="36">
        <f t="shared" si="9"/>
        <v>157.19</v>
      </c>
      <c r="CK6" s="35" t="str">
        <f>IF(CK7="","",IF(CK7="-","【-】","【"&amp;SUBSTITUTE(TEXT(CK7,"#,##0.00"),"-","△")&amp;"】"))</f>
        <v>【168.38】</v>
      </c>
      <c r="CL6" s="36" t="str">
        <f>IF(CL7="",NA(),CL7)</f>
        <v>-</v>
      </c>
      <c r="CM6" s="36">
        <f t="shared" ref="CM6:CU6" si="10">IF(CM7="",NA(),CM7)</f>
        <v>63.03</v>
      </c>
      <c r="CN6" s="36">
        <f t="shared" si="10"/>
        <v>64.08</v>
      </c>
      <c r="CO6" s="36">
        <f t="shared" si="10"/>
        <v>65.25</v>
      </c>
      <c r="CP6" s="36">
        <f t="shared" si="10"/>
        <v>77.489999999999995</v>
      </c>
      <c r="CQ6" s="36" t="str">
        <f t="shared" si="10"/>
        <v>-</v>
      </c>
      <c r="CR6" s="36">
        <f t="shared" si="10"/>
        <v>63.18</v>
      </c>
      <c r="CS6" s="36">
        <f t="shared" si="10"/>
        <v>63.54</v>
      </c>
      <c r="CT6" s="36">
        <f t="shared" si="10"/>
        <v>63.53</v>
      </c>
      <c r="CU6" s="36">
        <f t="shared" si="10"/>
        <v>63.16</v>
      </c>
      <c r="CV6" s="35" t="str">
        <f>IF(CV7="","",IF(CV7="-","【-】","【"&amp;SUBSTITUTE(TEXT(CV7,"#,##0.00"),"-","△")&amp;"】"))</f>
        <v>【60.00】</v>
      </c>
      <c r="CW6" s="36" t="str">
        <f>IF(CW7="",NA(),CW7)</f>
        <v>-</v>
      </c>
      <c r="CX6" s="36">
        <f t="shared" ref="CX6:DF6" si="11">IF(CX7="",NA(),CX7)</f>
        <v>84.59</v>
      </c>
      <c r="CY6" s="36">
        <f t="shared" si="11"/>
        <v>83.22</v>
      </c>
      <c r="CZ6" s="36">
        <f t="shared" si="11"/>
        <v>82.53</v>
      </c>
      <c r="DA6" s="36">
        <f t="shared" si="11"/>
        <v>82.41</v>
      </c>
      <c r="DB6" s="36" t="str">
        <f t="shared" si="11"/>
        <v>-</v>
      </c>
      <c r="DC6" s="36">
        <f t="shared" si="11"/>
        <v>91.6</v>
      </c>
      <c r="DD6" s="36">
        <f t="shared" si="11"/>
        <v>91.48</v>
      </c>
      <c r="DE6" s="36">
        <f t="shared" si="11"/>
        <v>91.58</v>
      </c>
      <c r="DF6" s="36">
        <f t="shared" si="11"/>
        <v>91.48</v>
      </c>
      <c r="DG6" s="35" t="str">
        <f>IF(DG7="","",IF(DG7="-","【-】","【"&amp;SUBSTITUTE(TEXT(DG7,"#,##0.00"),"-","△")&amp;"】"))</f>
        <v>【89.80】</v>
      </c>
      <c r="DH6" s="36" t="str">
        <f>IF(DH7="",NA(),DH7)</f>
        <v>-</v>
      </c>
      <c r="DI6" s="36">
        <f t="shared" ref="DI6:DQ6" si="12">IF(DI7="",NA(),DI7)</f>
        <v>47.22</v>
      </c>
      <c r="DJ6" s="36">
        <f t="shared" si="12"/>
        <v>47.84</v>
      </c>
      <c r="DK6" s="36">
        <f t="shared" si="12"/>
        <v>48</v>
      </c>
      <c r="DL6" s="36">
        <f t="shared" si="12"/>
        <v>48.4</v>
      </c>
      <c r="DM6" s="36" t="str">
        <f t="shared" si="12"/>
        <v>-</v>
      </c>
      <c r="DN6" s="36">
        <f t="shared" si="12"/>
        <v>49.1</v>
      </c>
      <c r="DO6" s="36">
        <f t="shared" si="12"/>
        <v>49.66</v>
      </c>
      <c r="DP6" s="36">
        <f t="shared" si="12"/>
        <v>50.41</v>
      </c>
      <c r="DQ6" s="36">
        <f t="shared" si="12"/>
        <v>51.13</v>
      </c>
      <c r="DR6" s="35" t="str">
        <f>IF(DR7="","",IF(DR7="-","【-】","【"&amp;SUBSTITUTE(TEXT(DR7,"#,##0.00"),"-","△")&amp;"】"))</f>
        <v>【49.59】</v>
      </c>
      <c r="DS6" s="36" t="str">
        <f>IF(DS7="",NA(),DS7)</f>
        <v>-</v>
      </c>
      <c r="DT6" s="36">
        <f t="shared" ref="DT6:EB6" si="13">IF(DT7="",NA(),DT7)</f>
        <v>13.05</v>
      </c>
      <c r="DU6" s="36">
        <f t="shared" si="13"/>
        <v>13.18</v>
      </c>
      <c r="DV6" s="36">
        <f t="shared" si="13"/>
        <v>8.68</v>
      </c>
      <c r="DW6" s="36">
        <f t="shared" si="13"/>
        <v>8.98</v>
      </c>
      <c r="DX6" s="36" t="str">
        <f t="shared" si="13"/>
        <v>-</v>
      </c>
      <c r="DY6" s="36">
        <f t="shared" si="13"/>
        <v>17.420000000000002</v>
      </c>
      <c r="DZ6" s="36">
        <f t="shared" si="13"/>
        <v>18.940000000000001</v>
      </c>
      <c r="EA6" s="36">
        <f t="shared" si="13"/>
        <v>20.36</v>
      </c>
      <c r="EB6" s="36">
        <f t="shared" si="13"/>
        <v>22.41</v>
      </c>
      <c r="EC6" s="35" t="str">
        <f>IF(EC7="","",IF(EC7="-","【-】","【"&amp;SUBSTITUTE(TEXT(EC7,"#,##0.00"),"-","△")&amp;"】"))</f>
        <v>【19.44】</v>
      </c>
      <c r="ED6" s="36" t="str">
        <f>IF(ED7="",NA(),ED7)</f>
        <v>-</v>
      </c>
      <c r="EE6" s="36">
        <f t="shared" ref="EE6:EM6" si="14">IF(EE7="",NA(),EE7)</f>
        <v>0.85</v>
      </c>
      <c r="EF6" s="36">
        <f t="shared" si="14"/>
        <v>1.04</v>
      </c>
      <c r="EG6" s="36">
        <f t="shared" si="14"/>
        <v>0.63</v>
      </c>
      <c r="EH6" s="36">
        <f t="shared" si="14"/>
        <v>0.81</v>
      </c>
      <c r="EI6" s="36" t="str">
        <f t="shared" si="14"/>
        <v>-</v>
      </c>
      <c r="EJ6" s="36">
        <f t="shared" si="14"/>
        <v>0.73</v>
      </c>
      <c r="EK6" s="36">
        <f t="shared" si="14"/>
        <v>0.74</v>
      </c>
      <c r="EL6" s="36">
        <f t="shared" si="14"/>
        <v>0.75</v>
      </c>
      <c r="EM6" s="36">
        <f t="shared" si="14"/>
        <v>0.73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109193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70.81</v>
      </c>
      <c r="P7" s="39">
        <v>99.38</v>
      </c>
      <c r="Q7" s="39">
        <v>2255</v>
      </c>
      <c r="R7" s="39" t="s">
        <v>99</v>
      </c>
      <c r="S7" s="39" t="s">
        <v>99</v>
      </c>
      <c r="T7" s="39" t="s">
        <v>99</v>
      </c>
      <c r="U7" s="39">
        <v>452467</v>
      </c>
      <c r="V7" s="39">
        <v>423.2</v>
      </c>
      <c r="W7" s="39">
        <v>1069.1600000000001</v>
      </c>
      <c r="X7" s="39" t="s">
        <v>99</v>
      </c>
      <c r="Y7" s="39">
        <v>111.67</v>
      </c>
      <c r="Z7" s="39">
        <v>112.3</v>
      </c>
      <c r="AA7" s="39">
        <v>108.88</v>
      </c>
      <c r="AB7" s="39">
        <v>106.82</v>
      </c>
      <c r="AC7" s="39" t="s">
        <v>99</v>
      </c>
      <c r="AD7" s="39">
        <v>117.25</v>
      </c>
      <c r="AE7" s="39">
        <v>116.77</v>
      </c>
      <c r="AF7" s="39">
        <v>115.41</v>
      </c>
      <c r="AG7" s="39">
        <v>113.57</v>
      </c>
      <c r="AH7" s="39">
        <v>112.01</v>
      </c>
      <c r="AI7" s="39" t="s">
        <v>99</v>
      </c>
      <c r="AJ7" s="39">
        <v>0</v>
      </c>
      <c r="AK7" s="39">
        <v>0</v>
      </c>
      <c r="AL7" s="39">
        <v>0</v>
      </c>
      <c r="AM7" s="39">
        <v>0</v>
      </c>
      <c r="AN7" s="39" t="s">
        <v>99</v>
      </c>
      <c r="AO7" s="39">
        <v>0</v>
      </c>
      <c r="AP7" s="39">
        <v>0</v>
      </c>
      <c r="AQ7" s="39">
        <v>0</v>
      </c>
      <c r="AR7" s="39">
        <v>0</v>
      </c>
      <c r="AS7" s="39">
        <v>1.08</v>
      </c>
      <c r="AT7" s="39" t="s">
        <v>99</v>
      </c>
      <c r="AU7" s="39">
        <v>232.96</v>
      </c>
      <c r="AV7" s="39">
        <v>202.65</v>
      </c>
      <c r="AW7" s="39">
        <v>182.38</v>
      </c>
      <c r="AX7" s="39">
        <v>180.91</v>
      </c>
      <c r="AY7" s="39" t="s">
        <v>99</v>
      </c>
      <c r="AZ7" s="39">
        <v>249.08</v>
      </c>
      <c r="BA7" s="39">
        <v>254.05</v>
      </c>
      <c r="BB7" s="39">
        <v>258.22000000000003</v>
      </c>
      <c r="BC7" s="39">
        <v>250.03</v>
      </c>
      <c r="BD7" s="39">
        <v>264.97000000000003</v>
      </c>
      <c r="BE7" s="39" t="s">
        <v>99</v>
      </c>
      <c r="BF7" s="39">
        <v>287.06</v>
      </c>
      <c r="BG7" s="39">
        <v>279.72000000000003</v>
      </c>
      <c r="BH7" s="39">
        <v>282.31</v>
      </c>
      <c r="BI7" s="39">
        <v>286.81</v>
      </c>
      <c r="BJ7" s="39" t="s">
        <v>99</v>
      </c>
      <c r="BK7" s="39">
        <v>266.66000000000003</v>
      </c>
      <c r="BL7" s="39">
        <v>258.63</v>
      </c>
      <c r="BM7" s="39">
        <v>255.12</v>
      </c>
      <c r="BN7" s="39">
        <v>254.19</v>
      </c>
      <c r="BO7" s="39">
        <v>266.61</v>
      </c>
      <c r="BP7" s="39" t="s">
        <v>99</v>
      </c>
      <c r="BQ7" s="39">
        <v>107.36</v>
      </c>
      <c r="BR7" s="39">
        <v>107.9</v>
      </c>
      <c r="BS7" s="39">
        <v>104.41</v>
      </c>
      <c r="BT7" s="39">
        <v>102.14</v>
      </c>
      <c r="BU7" s="39" t="s">
        <v>99</v>
      </c>
      <c r="BV7" s="39">
        <v>110.87</v>
      </c>
      <c r="BW7" s="39">
        <v>110.3</v>
      </c>
      <c r="BX7" s="39">
        <v>109.12</v>
      </c>
      <c r="BY7" s="39">
        <v>107.42</v>
      </c>
      <c r="BZ7" s="39">
        <v>103.24</v>
      </c>
      <c r="CA7" s="39" t="s">
        <v>99</v>
      </c>
      <c r="CB7" s="39">
        <v>142.97999999999999</v>
      </c>
      <c r="CC7" s="39">
        <v>142.66999999999999</v>
      </c>
      <c r="CD7" s="39">
        <v>147.79</v>
      </c>
      <c r="CE7" s="39">
        <v>151.47999999999999</v>
      </c>
      <c r="CF7" s="39" t="s">
        <v>99</v>
      </c>
      <c r="CG7" s="39">
        <v>150.54</v>
      </c>
      <c r="CH7" s="39">
        <v>151.85</v>
      </c>
      <c r="CI7" s="39">
        <v>153.88</v>
      </c>
      <c r="CJ7" s="39">
        <v>157.19</v>
      </c>
      <c r="CK7" s="39">
        <v>168.38</v>
      </c>
      <c r="CL7" s="39" t="s">
        <v>99</v>
      </c>
      <c r="CM7" s="39">
        <v>63.03</v>
      </c>
      <c r="CN7" s="39">
        <v>64.08</v>
      </c>
      <c r="CO7" s="39">
        <v>65.25</v>
      </c>
      <c r="CP7" s="39">
        <v>77.489999999999995</v>
      </c>
      <c r="CQ7" s="39" t="s">
        <v>99</v>
      </c>
      <c r="CR7" s="39">
        <v>63.18</v>
      </c>
      <c r="CS7" s="39">
        <v>63.54</v>
      </c>
      <c r="CT7" s="39">
        <v>63.53</v>
      </c>
      <c r="CU7" s="39">
        <v>63.16</v>
      </c>
      <c r="CV7" s="39">
        <v>60</v>
      </c>
      <c r="CW7" s="39" t="s">
        <v>99</v>
      </c>
      <c r="CX7" s="39">
        <v>84.59</v>
      </c>
      <c r="CY7" s="39">
        <v>83.22</v>
      </c>
      <c r="CZ7" s="39">
        <v>82.53</v>
      </c>
      <c r="DA7" s="39">
        <v>82.41</v>
      </c>
      <c r="DB7" s="39" t="s">
        <v>99</v>
      </c>
      <c r="DC7" s="39">
        <v>91.6</v>
      </c>
      <c r="DD7" s="39">
        <v>91.48</v>
      </c>
      <c r="DE7" s="39">
        <v>91.58</v>
      </c>
      <c r="DF7" s="39">
        <v>91.48</v>
      </c>
      <c r="DG7" s="39">
        <v>89.8</v>
      </c>
      <c r="DH7" s="39" t="s">
        <v>99</v>
      </c>
      <c r="DI7" s="39">
        <v>47.22</v>
      </c>
      <c r="DJ7" s="39">
        <v>47.84</v>
      </c>
      <c r="DK7" s="39">
        <v>48</v>
      </c>
      <c r="DL7" s="39">
        <v>48.4</v>
      </c>
      <c r="DM7" s="39" t="s">
        <v>99</v>
      </c>
      <c r="DN7" s="39">
        <v>49.1</v>
      </c>
      <c r="DO7" s="39">
        <v>49.66</v>
      </c>
      <c r="DP7" s="39">
        <v>50.41</v>
      </c>
      <c r="DQ7" s="39">
        <v>51.13</v>
      </c>
      <c r="DR7" s="39">
        <v>49.59</v>
      </c>
      <c r="DS7" s="39" t="s">
        <v>99</v>
      </c>
      <c r="DT7" s="39">
        <v>13.05</v>
      </c>
      <c r="DU7" s="39">
        <v>13.18</v>
      </c>
      <c r="DV7" s="39">
        <v>8.68</v>
      </c>
      <c r="DW7" s="39">
        <v>8.98</v>
      </c>
      <c r="DX7" s="39" t="s">
        <v>99</v>
      </c>
      <c r="DY7" s="39">
        <v>17.420000000000002</v>
      </c>
      <c r="DZ7" s="39">
        <v>18.940000000000001</v>
      </c>
      <c r="EA7" s="39">
        <v>20.36</v>
      </c>
      <c r="EB7" s="39">
        <v>22.41</v>
      </c>
      <c r="EC7" s="39">
        <v>19.440000000000001</v>
      </c>
      <c r="ED7" s="39" t="s">
        <v>99</v>
      </c>
      <c r="EE7" s="39">
        <v>0.85</v>
      </c>
      <c r="EF7" s="39">
        <v>1.04</v>
      </c>
      <c r="EG7" s="39">
        <v>0.63</v>
      </c>
      <c r="EH7" s="39">
        <v>0.81</v>
      </c>
      <c r="EI7" s="39" t="s">
        <v>99</v>
      </c>
      <c r="EJ7" s="39">
        <v>0.73</v>
      </c>
      <c r="EK7" s="39">
        <v>0.74</v>
      </c>
      <c r="EL7" s="39">
        <v>0.75</v>
      </c>
      <c r="EM7" s="39">
        <v>0.73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2021-02-11T22:39:54Z</cp:lastPrinted>
  <dcterms:created xsi:type="dcterms:W3CDTF">2020-12-04T02:05:35Z</dcterms:created>
  <dcterms:modified xsi:type="dcterms:W3CDTF">2021-02-11T22:40:02Z</dcterms:modified>
  <cp:category/>
</cp:coreProperties>
</file>