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5 東吾妻町■△\"/>
    </mc:Choice>
  </mc:AlternateContent>
  <xr:revisionPtr revIDLastSave="0" documentId="13_ncr:1_{E5A54122-01EA-40FB-B988-AB4292645ACB}" xr6:coauthVersionLast="36" xr6:coauthVersionMax="36" xr10:uidLastSave="{00000000-0000-0000-0000-000000000000}"/>
  <workbookProtection workbookAlgorithmName="SHA-512" workbookHashValue="OVJY64Ro/QkP+E81EoDgHH8rXp0vGCssgZSHSsfi9SFQTLZviGZN6T7JwG1vaKOb85x4rA5SdQpTymOqDy5T4w==" workbookSaltValue="/XITGQJJoXTUq9TEgq5sjQ==" workbookSpinCount="100000" lockStructure="1"/>
  <bookViews>
    <workbookView xWindow="0" yWindow="0" windowWidth="14380" windowHeight="4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W10" i="4"/>
  <c r="I10" i="4"/>
  <c r="B10" i="4"/>
  <c r="BB8" i="4"/>
  <c r="AT8" i="4"/>
  <c r="W8" i="4"/>
  <c r="P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<sst xmlns="http://schemas.openxmlformats.org/spreadsheetml/2006/main" count="228" uniqueCount="115">
  <si>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</si>
  <si>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</si>
  <si>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</si>
  <si>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</si>
  <si>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</si>
  <si>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</si>
  <si>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</si>
  <si>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</si>
  <si>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</si>
  <si>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</si>
  <si>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</si>
  <si>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</si>
  <si>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</si>
  <si>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</si>
  <si>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</si>
  <si>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</si>
  <si>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</si>
  <si>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</si>
  <si>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</si>
  <si>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</si>
  <si>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</si>
  <si>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</si>
  <si>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</si>
  <si>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</si>
  <si>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</si>
  <si>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</si>
  <si>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</si>
  <si>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</si>
  <si>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</si>
  <si>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</si>
  <si>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</si>
  <si>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</si>
  <si>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</si>
  <si>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</si>
  <si>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</si>
  <si>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</si>
  <si>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</si>
  <si>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</si>
  <si>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</si>
  <si>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</si>
  <si>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</si>
  <si>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</si>
  <si>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</si>
  <si>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</si>
  <si>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</si>
  <si>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</si>
  <si>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</si>
  <si>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</si>
  <si>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</si>
  <si>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</si>
  <si>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</si>
  <si>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</si>
  <si>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</si>
  <si>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</si>
  <si>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</si>
  <si>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</si>
  <si>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</si>
  <si>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</si>
  <si>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</si>
  <si>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</si>
  <si>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</si>
  <si>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</si>
  <si>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</si>
  <si>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</si>
  <si>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</si>
  <si>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</si>
  <si>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</si>
  <si>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</si>
  <si>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</si>
  <si>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</si>
  <si>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</si>
  <si>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</si>
  <si>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</si>
  <si>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</si>
  <si>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</si>
  <si>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</si>
  <si>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</si>
  <si>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</si>
  <si>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</si>
  <si>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</si>
  <si>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</si>
  <si>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</si>
  <si>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</si>
  <si>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</si>
  <si>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</si>
  <si>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</si>
  <si>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</si>
  <si>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</si>
  <si>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</si>
  <si>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</si>
  <si>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</si>
  <si>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</si>
  <si>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</si>
  <si>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</si>
  <si>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</si>
  <si>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</si>
  <si>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</si>
  <si>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</si>
  <si>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</si>
  <si>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</si>
  <si>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</si>
  <si>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</si>
  <si>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</si>
  <si>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</si>
  <si>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</si>
  <si>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</si>
  <si>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</si>
  <si>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</si>
  <si>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</si>
  <si>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</si>
  <si>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</si>
  <si>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</si>
  <si>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　①経常収支比率が向上しているのは､費用削減によるものである。
　③流動比率</t>
    </r>
    <r>
      <rPr>
        <sz val="11"/>
        <rFont val="ＭＳ ゴシック"/>
        <family val="3"/>
        <charset val="128"/>
      </rPr>
      <t>については、</t>
    </r>
    <r>
      <rPr>
        <sz val="11"/>
        <color theme="1"/>
        <rFont val="ＭＳ ゴシック"/>
        <family val="3"/>
        <charset val="128"/>
      </rPr>
      <t>類似団体平均と比較し流動資産額が著しく少ない状況である。健全な運営を図るため､現金等の流動資産の確保が必要である。　
　④企業債残高対給水収益比率</t>
    </r>
    <r>
      <rPr>
        <sz val="11"/>
        <rFont val="ＭＳ ゴシック"/>
        <family val="3"/>
        <charset val="128"/>
      </rPr>
      <t>については、</t>
    </r>
    <r>
      <rPr>
        <sz val="11"/>
        <color theme="1"/>
        <rFont val="ＭＳ ゴシック"/>
        <family val="3"/>
        <charset val="128"/>
      </rPr>
      <t>類似団体はやや上昇で推移</t>
    </r>
    <r>
      <rPr>
        <sz val="11"/>
        <rFont val="ＭＳ ゴシック"/>
        <family val="3"/>
        <charset val="128"/>
      </rPr>
      <t>している</t>
    </r>
    <r>
      <rPr>
        <sz val="11"/>
        <color theme="1"/>
        <rFont val="ＭＳ ゴシック"/>
        <family val="3"/>
        <charset val="128"/>
      </rPr>
      <t>のに対し、当町においては減少している。これは、順調に償還を行っているが、起債し施工する建設改良工事である投資を控えてきた結果でもある。
　⑤料金回収率</t>
    </r>
    <r>
      <rPr>
        <sz val="11"/>
        <rFont val="ＭＳ ゴシック"/>
        <family val="3"/>
        <charset val="128"/>
      </rPr>
      <t>については、</t>
    </r>
    <r>
      <rPr>
        <sz val="11"/>
        <color theme="1"/>
        <rFont val="ＭＳ ゴシック"/>
        <family val="3"/>
        <charset val="128"/>
      </rPr>
      <t>現状の料金設定等が適切でないため</t>
    </r>
    <r>
      <rPr>
        <sz val="11"/>
        <color rgb="FFFF0000"/>
        <rFont val="ＭＳ ゴシック"/>
        <family val="3"/>
        <charset val="128"/>
      </rPr>
      <t>、</t>
    </r>
    <r>
      <rPr>
        <sz val="11"/>
        <color theme="1"/>
        <rFont val="ＭＳ ゴシック"/>
        <family val="3"/>
        <charset val="128"/>
      </rPr>
      <t>供給するための費用が料金収入で賄えていない。昨年度より向上した要因として過年度分を含む滞納料金の回収努力によりものである。
　⑥給水原価については現在は恵まれた水源を</t>
    </r>
    <r>
      <rPr>
        <sz val="11"/>
        <rFont val="ＭＳ ゴシック"/>
        <family val="3"/>
        <charset val="128"/>
      </rPr>
      <t>利用することで</t>
    </r>
    <r>
      <rPr>
        <sz val="11"/>
        <color theme="1"/>
        <rFont val="ＭＳ ゴシック"/>
        <family val="3"/>
        <charset val="128"/>
      </rPr>
      <t>安価で提供できているが、今後は給水人口減少による有収水量の減少</t>
    </r>
    <r>
      <rPr>
        <sz val="11"/>
        <rFont val="ＭＳ ゴシック"/>
        <family val="3"/>
        <charset val="128"/>
      </rPr>
      <t>により、</t>
    </r>
    <r>
      <rPr>
        <sz val="11"/>
        <color theme="1"/>
        <rFont val="ＭＳ ゴシック"/>
        <family val="3"/>
        <charset val="128"/>
      </rPr>
      <t>徐々に</t>
    </r>
    <r>
      <rPr>
        <sz val="11"/>
        <rFont val="ＭＳ ゴシック"/>
        <family val="3"/>
        <charset val="128"/>
      </rPr>
      <t>給水原価</t>
    </r>
    <r>
      <rPr>
        <sz val="11"/>
        <color theme="1"/>
        <rFont val="ＭＳ ゴシック"/>
        <family val="3"/>
        <charset val="128"/>
      </rPr>
      <t>の上昇が見込まれる。
　⑦施設利用率については､供給能力が過剰となり、非効率的な供給となっている。
　⑧有収率は漏水により低下傾向</t>
    </r>
    <r>
      <rPr>
        <sz val="11"/>
        <rFont val="ＭＳ ゴシック"/>
        <family val="3"/>
        <charset val="128"/>
      </rPr>
      <t>にあったが、</t>
    </r>
    <r>
      <rPr>
        <sz val="11"/>
        <color theme="1"/>
        <rFont val="ＭＳ ゴシック"/>
        <family val="3"/>
        <charset val="128"/>
      </rPr>
      <t>昨年度</t>
    </r>
    <r>
      <rPr>
        <sz val="11"/>
        <rFont val="ＭＳ ゴシック"/>
        <family val="3"/>
        <charset val="128"/>
      </rPr>
      <t>から</t>
    </r>
    <r>
      <rPr>
        <sz val="11"/>
        <color theme="1"/>
        <rFont val="ＭＳ ゴシック"/>
        <family val="3"/>
        <charset val="128"/>
      </rPr>
      <t>漏水箇所の修理を行ったため、令和元年度も､</t>
    </r>
    <r>
      <rPr>
        <sz val="11"/>
        <rFont val="ＭＳ ゴシック"/>
        <family val="3"/>
        <charset val="128"/>
      </rPr>
      <t>引き続き</t>
    </r>
    <r>
      <rPr>
        <sz val="11"/>
        <color theme="1"/>
        <rFont val="ＭＳ ゴシック"/>
        <family val="3"/>
        <charset val="128"/>
      </rPr>
      <t>向上している｡</t>
    </r>
    <rPh sb="2" eb="4">
      <t>ケイジョウ</t>
    </rPh>
    <rPh sb="4" eb="6">
      <t>シュウシ</t>
    </rPh>
    <rPh sb="130" eb="132">
      <t>ジョウショウ</t>
    </rPh>
    <rPh sb="259" eb="262">
      <t>サクネンド</t>
    </rPh>
    <rPh sb="264" eb="266">
      <t>コウジョウ</t>
    </rPh>
    <rPh sb="268" eb="270">
      <t>ヨウイン</t>
    </rPh>
    <rPh sb="273" eb="276">
      <t>カネンド</t>
    </rPh>
    <rPh sb="276" eb="277">
      <t>ブン</t>
    </rPh>
    <rPh sb="278" eb="279">
      <t>フク</t>
    </rPh>
    <rPh sb="280" eb="282">
      <t>タイノウ</t>
    </rPh>
    <rPh sb="282" eb="284">
      <t>リョウキン</t>
    </rPh>
    <rPh sb="285" eb="287">
      <t>カイシュウ</t>
    </rPh>
    <rPh sb="287" eb="289">
      <t>ドリョク</t>
    </rPh>
    <rPh sb="466" eb="467">
      <t>ヒ</t>
    </rPh>
    <rPh sb="468" eb="469">
      <t>ツヅ</t>
    </rPh>
    <phoneticPr fontId="4"/>
  </si>
  <si>
    <r>
      <t>　当町の供給区域面積9.29km2内の管路延長175kmのうち20.36%が令和元年度末で更新を必要とされ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t>
    </r>
    <r>
      <rPr>
        <sz val="11"/>
        <rFont val="ＭＳ ゴシック"/>
        <family val="3"/>
        <charset val="128"/>
      </rPr>
      <t>主に</t>
    </r>
    <r>
      <rPr>
        <sz val="11"/>
        <color theme="1"/>
        <rFont val="ＭＳ ゴシック"/>
        <family val="3"/>
        <charset val="128"/>
      </rPr>
      <t>石綿セメント管</t>
    </r>
    <r>
      <rPr>
        <sz val="11"/>
        <rFont val="ＭＳ ゴシック"/>
        <family val="3"/>
        <charset val="128"/>
      </rPr>
      <t>の</t>
    </r>
    <r>
      <rPr>
        <sz val="11"/>
        <color theme="1"/>
        <rFont val="ＭＳ ゴシック"/>
        <family val="3"/>
        <charset val="128"/>
      </rPr>
      <t>更新工事を計画的に実施していく必要がある。</t>
    </r>
    <rPh sb="38" eb="40">
      <t>レイワ</t>
    </rPh>
    <rPh sb="40" eb="42">
      <t>ガンネン</t>
    </rPh>
    <rPh sb="165" eb="166">
      <t>オモ</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</si>
  <si>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また、これらを踏まえ効率よく事業展開できるよう各種計画（新たな経営戦略、アセットマネジメント策定等）し、健全な運営を図る。</t>
    <rPh sb="258" eb="259">
      <t>アラ</t>
    </rPh>
    <rPh sb="261" eb="263">
      <t>ケイエイ</t>
    </rPh>
    <rPh sb="263" eb="265">
      <t>センリャク</t>
    </rPh>
    <rPh sb="276" eb="278">
      <t>サクテイ</t>
    </rPh>
    <rPh sb="278" eb="27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</si>
</sst>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c:v>
                </c:pt>
                <c:pt idx="1">
                  <c:v>0.18</c:v>
                </c:pt>
                <c:pt idx="2">
                  <c:v>0.26</c:v>
                </c:pt>
                <c:pt idx="3">
                  <c:v>0.28999999999999998</c:v>
                </c:pt>
                <c:pt idx="4">
                  <c:v>0.27</c:v>
                </c:pt>
              </c:numCache>
            </c:numRef>
          </c:val>
          <c:extLst>
            <c:ext xmlns:c16="http://schemas.microsoft.com/office/drawing/2014/chart" uri="{C3380CC4-5D6E-409C-BE32-E72D297353CC}">
              <c16:uniqueId val="{00000000-F6FB-4F87-8D54-192E0DB74350}"/>
            </c:ext>
          </c:extLst>
        </c:ser>
        <c:dLbls>
          <c:showLegendKey val="0"/>
          <c:showVal val="0"/>
          <c:showCatName val="0"/>
          <c:showSerName val="0"/>
          <c:showPercent val="0"/>
          <c:showBubbleSize val="0"/>
        </c:dLbls>
        <c:gapWidth val="150"/>
        <c:axId val="85829888"/>
        <c:axId val="858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0.46</c:v>
                </c:pt>
                <c:pt idx="2">
                  <c:v>0.44</c:v>
                </c:pt>
                <c:pt idx="3">
                  <c:v>0.52</c:v>
                </c:pt>
                <c:pt idx="4">
                  <c:v>0.47</c:v>
                </c:pt>
              </c:numCache>
            </c:numRef>
          </c:val>
          <c:smooth val="0"/>
          <c:extLst>
            <c:ext xmlns:c16="http://schemas.microsoft.com/office/drawing/2014/chart" uri="{C3380CC4-5D6E-409C-BE32-E72D297353CC}">
              <c16:uniqueId val="{00000001-F6FB-4F87-8D54-192E0DB74350}"/>
            </c:ext>
          </c:extLst>
        </c:ser>
        <c:dLbls>
          <c:showLegendKey val="0"/>
          <c:showVal val="0"/>
          <c:showCatName val="0"/>
          <c:showSerName val="0"/>
          <c:showPercent val="0"/>
          <c:showBubbleSize val="0"/>
        </c:dLbls>
        <c:marker val="1"/>
        <c:smooth val="0"/>
        <c:axId val="85829888"/>
        <c:axId val="85836160"/>
      </c:lineChart>
      <c:dateAx>
        <c:axId val="85829888"/>
        <c:scaling>
          <c:orientation val="minMax"/>
        </c:scaling>
        <c:delete val="1"/>
        <c:axPos val="b"/>
        <c:numFmt formatCode="&quot;H&quot;yy" sourceLinked="1"/>
        <c:majorTickMark val="none"/>
        <c:minorTickMark val="none"/>
        <c:tickLblPos val="none"/>
        <c:crossAx val="85836160"/>
        <c:crosses val="autoZero"/>
        <c:auto val="1"/>
        <c:lblOffset val="100"/>
        <c:baseTimeUnit val="years"/>
      </c:dateAx>
      <c:valAx>
        <c:axId val="85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52.73</c:v>
                </c:pt>
                <c:pt idx="1">
                  <c:v>51.05</c:v>
                </c:pt>
                <c:pt idx="2">
                  <c:v>51.21</c:v>
                </c:pt>
                <c:pt idx="3">
                  <c:v>50.54</c:v>
                </c:pt>
                <c:pt idx="4">
                  <c:v>48.19</c:v>
                </c:pt>
              </c:numCache>
            </c:numRef>
          </c:val>
          <c:extLst>
            <c:ext xmlns:c16="http://schemas.microsoft.com/office/drawing/2014/chart" uri="{C3380CC4-5D6E-409C-BE32-E72D297353CC}">
              <c16:uniqueId val="{00000000-DB3E-492D-B728-AC87A574C7A3}"/>
            </c:ext>
          </c:extLst>
        </c:ser>
        <c:dLbls>
          <c:showLegendKey val="0"/>
          <c:showVal val="0"/>
          <c:showCatName val="0"/>
          <c:showSerName val="0"/>
          <c:showPercent val="0"/>
          <c:showBubbleSize val="0"/>
        </c:dLbls>
        <c:gapWidth val="150"/>
        <c:axId val="96786688"/>
        <c:axId val="967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49.32</c:v>
                </c:pt>
                <c:pt idx="2">
                  <c:v>50.24</c:v>
                </c:pt>
                <c:pt idx="3">
                  <c:v>50.29</c:v>
                </c:pt>
                <c:pt idx="4">
                  <c:v>49.64</c:v>
                </c:pt>
              </c:numCache>
            </c:numRef>
          </c:val>
          <c:smooth val="0"/>
          <c:extLst>
            <c:ext xmlns:c16="http://schemas.microsoft.com/office/drawing/2014/chart" uri="{C3380CC4-5D6E-409C-BE32-E72D297353CC}">
              <c16:uniqueId val="{00000001-DB3E-492D-B728-AC87A574C7A3}"/>
            </c:ext>
          </c:extLst>
        </c:ser>
        <c:dLbls>
          <c:showLegendKey val="0"/>
          <c:showVal val="0"/>
          <c:showCatName val="0"/>
          <c:showSerName val="0"/>
          <c:showPercent val="0"/>
          <c:showBubbleSize val="0"/>
        </c:dLbls>
        <c:marker val="1"/>
        <c:smooth val="0"/>
        <c:axId val="96786688"/>
        <c:axId val="96792960"/>
      </c:lineChart>
      <c:dateAx>
        <c:axId val="96786688"/>
        <c:scaling>
          <c:orientation val="minMax"/>
        </c:scaling>
        <c:delete val="1"/>
        <c:axPos val="b"/>
        <c:numFmt formatCode="&quot;H&quot;yy" sourceLinked="1"/>
        <c:majorTickMark val="none"/>
        <c:minorTickMark val="none"/>
        <c:tickLblPos val="none"/>
        <c:crossAx val="96792960"/>
        <c:crosses val="autoZero"/>
        <c:auto val="1"/>
        <c:lblOffset val="100"/>
        <c:baseTimeUnit val="years"/>
      </c:dateAx>
      <c:valAx>
        <c:axId val="96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82.24</c:v>
                </c:pt>
                <c:pt idx="1">
                  <c:v>81.59</c:v>
                </c:pt>
                <c:pt idx="2">
                  <c:v>79.52</c:v>
                </c:pt>
                <c:pt idx="3">
                  <c:v>80.790000000000006</c:v>
                </c:pt>
                <c:pt idx="4">
                  <c:v>82.65</c:v>
                </c:pt>
              </c:numCache>
            </c:numRef>
          </c:val>
          <c:extLst>
            <c:ext xmlns:c16="http://schemas.microsoft.com/office/drawing/2014/chart" uri="{C3380CC4-5D6E-409C-BE32-E72D297353CC}">
              <c16:uniqueId val="{00000000-65E8-443D-A0D1-7D822D8ED62D}"/>
            </c:ext>
          </c:extLst>
        </c:ser>
        <c:dLbls>
          <c:showLegendKey val="0"/>
          <c:showVal val="0"/>
          <c:showCatName val="0"/>
          <c:showSerName val="0"/>
          <c:showPercent val="0"/>
          <c:showBubbleSize val="0"/>
        </c:dLbls>
        <c:gapWidth val="150"/>
        <c:axId val="96823936"/>
        <c:axId val="968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79.34</c:v>
                </c:pt>
                <c:pt idx="2">
                  <c:v>78.650000000000006</c:v>
                </c:pt>
                <c:pt idx="3">
                  <c:v>77.73</c:v>
                </c:pt>
                <c:pt idx="4">
                  <c:v>78.09</c:v>
                </c:pt>
              </c:numCache>
            </c:numRef>
          </c:val>
          <c:smooth val="0"/>
          <c:extLst>
            <c:ext xmlns:c16="http://schemas.microsoft.com/office/drawing/2014/chart" uri="{C3380CC4-5D6E-409C-BE32-E72D297353CC}">
              <c16:uniqueId val="{00000001-65E8-443D-A0D1-7D822D8ED62D}"/>
            </c:ext>
          </c:extLst>
        </c:ser>
        <c:dLbls>
          <c:showLegendKey val="0"/>
          <c:showVal val="0"/>
          <c:showCatName val="0"/>
          <c:showSerName val="0"/>
          <c:showPercent val="0"/>
          <c:showBubbleSize val="0"/>
        </c:dLbls>
        <c:marker val="1"/>
        <c:smooth val="0"/>
        <c:axId val="96823936"/>
        <c:axId val="96834304"/>
      </c:lineChart>
      <c:dateAx>
        <c:axId val="96823936"/>
        <c:scaling>
          <c:orientation val="minMax"/>
        </c:scaling>
        <c:delete val="1"/>
        <c:axPos val="b"/>
        <c:numFmt formatCode="&quot;H&quot;yy" sourceLinked="1"/>
        <c:majorTickMark val="none"/>
        <c:minorTickMark val="none"/>
        <c:tickLblPos val="none"/>
        <c:crossAx val="96834304"/>
        <c:crosses val="autoZero"/>
        <c:auto val="1"/>
        <c:lblOffset val="100"/>
        <c:baseTimeUnit val="years"/>
      </c:dateAx>
      <c:valAx>
        <c:axId val="968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109.54</c:v>
                </c:pt>
                <c:pt idx="1">
                  <c:v>109.54</c:v>
                </c:pt>
                <c:pt idx="2">
                  <c:v>106.85</c:v>
                </c:pt>
                <c:pt idx="3">
                  <c:v>113.18</c:v>
                </c:pt>
                <c:pt idx="4">
                  <c:v>114.04</c:v>
                </c:pt>
              </c:numCache>
            </c:numRef>
          </c:val>
          <c:extLst>
            <c:ext xmlns:c16="http://schemas.microsoft.com/office/drawing/2014/chart" uri="{C3380CC4-5D6E-409C-BE32-E72D297353CC}">
              <c16:uniqueId val="{00000000-EDAC-40FA-96AD-4390CAC624A8}"/>
            </c:ext>
          </c:extLst>
        </c:ser>
        <c:dLbls>
          <c:showLegendKey val="0"/>
          <c:showVal val="0"/>
          <c:showCatName val="0"/>
          <c:showSerName val="0"/>
          <c:showPercent val="0"/>
          <c:showBubbleSize val="0"/>
        </c:dLbls>
        <c:gapWidth val="150"/>
        <c:axId val="93203072"/>
        <c:axId val="932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107.95</c:v>
                </c:pt>
                <c:pt idx="2">
                  <c:v>104.47</c:v>
                </c:pt>
                <c:pt idx="3">
                  <c:v>103.81</c:v>
                </c:pt>
                <c:pt idx="4">
                  <c:v>104.35</c:v>
                </c:pt>
              </c:numCache>
            </c:numRef>
          </c:val>
          <c:smooth val="0"/>
          <c:extLst>
            <c:ext xmlns:c16="http://schemas.microsoft.com/office/drawing/2014/chart" uri="{C3380CC4-5D6E-409C-BE32-E72D297353CC}">
              <c16:uniqueId val="{00000001-EDAC-40FA-96AD-4390CAC624A8}"/>
            </c:ext>
          </c:extLst>
        </c:ser>
        <c:dLbls>
          <c:showLegendKey val="0"/>
          <c:showVal val="0"/>
          <c:showCatName val="0"/>
          <c:showSerName val="0"/>
          <c:showPercent val="0"/>
          <c:showBubbleSize val="0"/>
        </c:dLbls>
        <c:marker val="1"/>
        <c:smooth val="0"/>
        <c:axId val="93203072"/>
        <c:axId val="93205248"/>
      </c:lineChart>
      <c:dateAx>
        <c:axId val="93203072"/>
        <c:scaling>
          <c:orientation val="minMax"/>
        </c:scaling>
        <c:delete val="1"/>
        <c:axPos val="b"/>
        <c:numFmt formatCode="&quot;H&quot;yy" sourceLinked="1"/>
        <c:majorTickMark val="none"/>
        <c:minorTickMark val="none"/>
        <c:tickLblPos val="none"/>
        <c:crossAx val="93205248"/>
        <c:crosses val="autoZero"/>
        <c:auto val="1"/>
        <c:lblOffset val="100"/>
        <c:baseTimeUnit val="years"/>
      </c:dateAx>
      <c:valAx>
        <c:axId val="9320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47.17</c:v>
                </c:pt>
                <c:pt idx="1">
                  <c:v>47.7</c:v>
                </c:pt>
                <c:pt idx="2">
                  <c:v>49.13</c:v>
                </c:pt>
                <c:pt idx="3">
                  <c:v>50.67</c:v>
                </c:pt>
                <c:pt idx="4">
                  <c:v>51.3</c:v>
                </c:pt>
              </c:numCache>
            </c:numRef>
          </c:val>
          <c:extLst>
            <c:ext xmlns:c16="http://schemas.microsoft.com/office/drawing/2014/chart" uri="{C3380CC4-5D6E-409C-BE32-E72D297353CC}">
              <c16:uniqueId val="{00000000-F038-47CC-957B-45CFA76FF10A}"/>
            </c:ext>
          </c:extLst>
        </c:ser>
        <c:dLbls>
          <c:showLegendKey val="0"/>
          <c:showVal val="0"/>
          <c:showCatName val="0"/>
          <c:showSerName val="0"/>
          <c:showPercent val="0"/>
          <c:showBubbleSize val="0"/>
        </c:dLbls>
        <c:gapWidth val="150"/>
        <c:axId val="93232128"/>
        <c:axId val="932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48.3</c:v>
                </c:pt>
                <c:pt idx="2">
                  <c:v>45.14</c:v>
                </c:pt>
                <c:pt idx="3">
                  <c:v>45.85</c:v>
                </c:pt>
                <c:pt idx="4">
                  <c:v>47.31</c:v>
                </c:pt>
              </c:numCache>
            </c:numRef>
          </c:val>
          <c:smooth val="0"/>
          <c:extLst>
            <c:ext xmlns:c16="http://schemas.microsoft.com/office/drawing/2014/chart" uri="{C3380CC4-5D6E-409C-BE32-E72D297353CC}">
              <c16:uniqueId val="{00000001-F038-47CC-957B-45CFA76FF10A}"/>
            </c:ext>
          </c:extLst>
        </c:ser>
        <c:dLbls>
          <c:showLegendKey val="0"/>
          <c:showVal val="0"/>
          <c:showCatName val="0"/>
          <c:showSerName val="0"/>
          <c:showPercent val="0"/>
          <c:showBubbleSize val="0"/>
        </c:dLbls>
        <c:marker val="1"/>
        <c:smooth val="0"/>
        <c:axId val="93232128"/>
        <c:axId val="93246592"/>
      </c:lineChart>
      <c:dateAx>
        <c:axId val="93232128"/>
        <c:scaling>
          <c:orientation val="minMax"/>
        </c:scaling>
        <c:delete val="1"/>
        <c:axPos val="b"/>
        <c:numFmt formatCode="&quot;H&quot;yy" sourceLinked="1"/>
        <c:majorTickMark val="none"/>
        <c:minorTickMark val="none"/>
        <c:tickLblPos val="none"/>
        <c:crossAx val="93246592"/>
        <c:crosses val="autoZero"/>
        <c:auto val="1"/>
        <c:lblOffset val="100"/>
        <c:baseTimeUnit val="years"/>
      </c:dateAx>
      <c:valAx>
        <c:axId val="932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9.1</c:v>
                </c:pt>
                <c:pt idx="1">
                  <c:v>16.61</c:v>
                </c:pt>
                <c:pt idx="2">
                  <c:v>17.93</c:v>
                </c:pt>
                <c:pt idx="3">
                  <c:v>19.11</c:v>
                </c:pt>
                <c:pt idx="4">
                  <c:v>20.36</c:v>
                </c:pt>
              </c:numCache>
            </c:numRef>
          </c:val>
          <c:extLst>
            <c:ext xmlns:c16="http://schemas.microsoft.com/office/drawing/2014/chart" uri="{C3380CC4-5D6E-409C-BE32-E72D297353CC}">
              <c16:uniqueId val="{00000000-B537-46FD-BAA2-E3E51FF9C360}"/>
            </c:ext>
          </c:extLst>
        </c:ser>
        <c:dLbls>
          <c:showLegendKey val="0"/>
          <c:showVal val="0"/>
          <c:showCatName val="0"/>
          <c:showSerName val="0"/>
          <c:showPercent val="0"/>
          <c:showBubbleSize val="0"/>
        </c:dLbls>
        <c:gapWidth val="150"/>
        <c:axId val="93334912"/>
        <c:axId val="933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12.43</c:v>
                </c:pt>
                <c:pt idx="2">
                  <c:v>13.58</c:v>
                </c:pt>
                <c:pt idx="3">
                  <c:v>14.13</c:v>
                </c:pt>
                <c:pt idx="4">
                  <c:v>16.77</c:v>
                </c:pt>
              </c:numCache>
            </c:numRef>
          </c:val>
          <c:smooth val="0"/>
          <c:extLst>
            <c:ext xmlns:c16="http://schemas.microsoft.com/office/drawing/2014/chart" uri="{C3380CC4-5D6E-409C-BE32-E72D297353CC}">
              <c16:uniqueId val="{00000001-B537-46FD-BAA2-E3E51FF9C360}"/>
            </c:ext>
          </c:extLst>
        </c:ser>
        <c:dLbls>
          <c:showLegendKey val="0"/>
          <c:showVal val="0"/>
          <c:showCatName val="0"/>
          <c:showSerName val="0"/>
          <c:showPercent val="0"/>
          <c:showBubbleSize val="0"/>
        </c:dLbls>
        <c:marker val="1"/>
        <c:smooth val="0"/>
        <c:axId val="93334912"/>
        <c:axId val="93361664"/>
      </c:lineChart>
      <c:dateAx>
        <c:axId val="93334912"/>
        <c:scaling>
          <c:orientation val="minMax"/>
        </c:scaling>
        <c:delete val="1"/>
        <c:axPos val="b"/>
        <c:numFmt formatCode="&quot;H&quot;yy" sourceLinked="1"/>
        <c:majorTickMark val="none"/>
        <c:minorTickMark val="none"/>
        <c:tickLblPos val="none"/>
        <c:crossAx val="93361664"/>
        <c:crosses val="autoZero"/>
        <c:auto val="1"/>
        <c:lblOffset val="100"/>
        <c:baseTimeUnit val="years"/>
      </c:dateAx>
      <c:valAx>
        <c:axId val="933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E-4ACC-A7D4-033E843DFF24}"/>
            </c:ext>
          </c:extLst>
        </c:ser>
        <c:dLbls>
          <c:showLegendKey val="0"/>
          <c:showVal val="0"/>
          <c:showCatName val="0"/>
          <c:showSerName val="0"/>
          <c:showPercent val="0"/>
          <c:showBubbleSize val="0"/>
        </c:dLbls>
        <c:gapWidth val="150"/>
        <c:axId val="93385088"/>
        <c:axId val="933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12.44</c:v>
                </c:pt>
                <c:pt idx="2">
                  <c:v>16.399999999999999</c:v>
                </c:pt>
                <c:pt idx="3">
                  <c:v>25.66</c:v>
                </c:pt>
                <c:pt idx="4">
                  <c:v>21.69</c:v>
                </c:pt>
              </c:numCache>
            </c:numRef>
          </c:val>
          <c:smooth val="0"/>
          <c:extLst>
            <c:ext xmlns:c16="http://schemas.microsoft.com/office/drawing/2014/chart" uri="{C3380CC4-5D6E-409C-BE32-E72D297353CC}">
              <c16:uniqueId val="{00000001-9C0E-4ACC-A7D4-033E843DFF24}"/>
            </c:ext>
          </c:extLst>
        </c:ser>
        <c:dLbls>
          <c:showLegendKey val="0"/>
          <c:showVal val="0"/>
          <c:showCatName val="0"/>
          <c:showSerName val="0"/>
          <c:showPercent val="0"/>
          <c:showBubbleSize val="0"/>
        </c:dLbls>
        <c:marker val="1"/>
        <c:smooth val="0"/>
        <c:axId val="93385088"/>
        <c:axId val="93387008"/>
      </c:lineChart>
      <c:dateAx>
        <c:axId val="93385088"/>
        <c:scaling>
          <c:orientation val="minMax"/>
        </c:scaling>
        <c:delete val="1"/>
        <c:axPos val="b"/>
        <c:numFmt formatCode="&quot;H&quot;yy" sourceLinked="1"/>
        <c:majorTickMark val="none"/>
        <c:minorTickMark val="none"/>
        <c:tickLblPos val="none"/>
        <c:crossAx val="93387008"/>
        <c:crosses val="autoZero"/>
        <c:auto val="1"/>
        <c:lblOffset val="100"/>
        <c:baseTimeUnit val="years"/>
      </c:dateAx>
      <c:valAx>
        <c:axId val="9338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102.31</c:v>
                </c:pt>
                <c:pt idx="1">
                  <c:v>111.65</c:v>
                </c:pt>
                <c:pt idx="2">
                  <c:v>99.73</c:v>
                </c:pt>
                <c:pt idx="3">
                  <c:v>106.71</c:v>
                </c:pt>
                <c:pt idx="4">
                  <c:v>84.28</c:v>
                </c:pt>
              </c:numCache>
            </c:numRef>
          </c:val>
          <c:extLst>
            <c:ext xmlns:c16="http://schemas.microsoft.com/office/drawing/2014/chart" uri="{C3380CC4-5D6E-409C-BE32-E72D297353CC}">
              <c16:uniqueId val="{00000000-370E-4F16-BA79-176114D39DDE}"/>
            </c:ext>
          </c:extLst>
        </c:ser>
        <c:dLbls>
          <c:showLegendKey val="0"/>
          <c:showVal val="0"/>
          <c:showCatName val="0"/>
          <c:showSerName val="0"/>
          <c:showPercent val="0"/>
          <c:showBubbleSize val="0"/>
        </c:dLbls>
        <c:gapWidth val="150"/>
        <c:axId val="93491968"/>
        <c:axId val="934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371.89</c:v>
                </c:pt>
                <c:pt idx="2">
                  <c:v>293.23</c:v>
                </c:pt>
                <c:pt idx="3">
                  <c:v>300.14</c:v>
                </c:pt>
                <c:pt idx="4">
                  <c:v>301.04000000000002</c:v>
                </c:pt>
              </c:numCache>
            </c:numRef>
          </c:val>
          <c:smooth val="0"/>
          <c:extLst>
            <c:ext xmlns:c16="http://schemas.microsoft.com/office/drawing/2014/chart" uri="{C3380CC4-5D6E-409C-BE32-E72D297353CC}">
              <c16:uniqueId val="{00000001-370E-4F16-BA79-176114D39DDE}"/>
            </c:ext>
          </c:extLst>
        </c:ser>
        <c:dLbls>
          <c:showLegendKey val="0"/>
          <c:showVal val="0"/>
          <c:showCatName val="0"/>
          <c:showSerName val="0"/>
          <c:showPercent val="0"/>
          <c:showBubbleSize val="0"/>
        </c:dLbls>
        <c:marker val="1"/>
        <c:smooth val="0"/>
        <c:axId val="93491968"/>
        <c:axId val="93493888"/>
      </c:lineChart>
      <c:dateAx>
        <c:axId val="93491968"/>
        <c:scaling>
          <c:orientation val="minMax"/>
        </c:scaling>
        <c:delete val="1"/>
        <c:axPos val="b"/>
        <c:numFmt formatCode="&quot;H&quot;yy" sourceLinked="1"/>
        <c:majorTickMark val="none"/>
        <c:minorTickMark val="none"/>
        <c:tickLblPos val="none"/>
        <c:crossAx val="93493888"/>
        <c:crosses val="autoZero"/>
        <c:auto val="1"/>
        <c:lblOffset val="100"/>
        <c:baseTimeUnit val="years"/>
      </c:dateAx>
      <c:valAx>
        <c:axId val="9349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545.66999999999996</c:v>
                </c:pt>
                <c:pt idx="1">
                  <c:v>559.03</c:v>
                </c:pt>
                <c:pt idx="2">
                  <c:v>517.39</c:v>
                </c:pt>
                <c:pt idx="3">
                  <c:v>462.08</c:v>
                </c:pt>
                <c:pt idx="4">
                  <c:v>414.52</c:v>
                </c:pt>
              </c:numCache>
            </c:numRef>
          </c:val>
          <c:extLst>
            <c:ext xmlns:c16="http://schemas.microsoft.com/office/drawing/2014/chart" uri="{C3380CC4-5D6E-409C-BE32-E72D297353CC}">
              <c16:uniqueId val="{00000000-50EB-4BBC-90A5-FDD7048A53E7}"/>
            </c:ext>
          </c:extLst>
        </c:ser>
        <c:dLbls>
          <c:showLegendKey val="0"/>
          <c:showVal val="0"/>
          <c:showCatName val="0"/>
          <c:showSerName val="0"/>
          <c:showPercent val="0"/>
          <c:showBubbleSize val="0"/>
        </c:dLbls>
        <c:gapWidth val="150"/>
        <c:axId val="96666752"/>
        <c:axId val="966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483.11</c:v>
                </c:pt>
                <c:pt idx="2">
                  <c:v>542.29999999999995</c:v>
                </c:pt>
                <c:pt idx="3">
                  <c:v>566.65</c:v>
                </c:pt>
                <c:pt idx="4">
                  <c:v>551.62</c:v>
                </c:pt>
              </c:numCache>
            </c:numRef>
          </c:val>
          <c:smooth val="0"/>
          <c:extLst>
            <c:ext xmlns:c16="http://schemas.microsoft.com/office/drawing/2014/chart" uri="{C3380CC4-5D6E-409C-BE32-E72D297353CC}">
              <c16:uniqueId val="{00000001-50EB-4BBC-90A5-FDD7048A53E7}"/>
            </c:ext>
          </c:extLst>
        </c:ser>
        <c:dLbls>
          <c:showLegendKey val="0"/>
          <c:showVal val="0"/>
          <c:showCatName val="0"/>
          <c:showSerName val="0"/>
          <c:showPercent val="0"/>
          <c:showBubbleSize val="0"/>
        </c:dLbls>
        <c:marker val="1"/>
        <c:smooth val="0"/>
        <c:axId val="96666752"/>
        <c:axId val="96668672"/>
      </c:lineChart>
      <c:dateAx>
        <c:axId val="96666752"/>
        <c:scaling>
          <c:orientation val="minMax"/>
        </c:scaling>
        <c:delete val="1"/>
        <c:axPos val="b"/>
        <c:numFmt formatCode="&quot;H&quot;yy" sourceLinked="1"/>
        <c:majorTickMark val="none"/>
        <c:minorTickMark val="none"/>
        <c:tickLblPos val="none"/>
        <c:crossAx val="96668672"/>
        <c:crosses val="autoZero"/>
        <c:auto val="1"/>
        <c:lblOffset val="100"/>
        <c:baseTimeUnit val="years"/>
      </c:dateAx>
      <c:valAx>
        <c:axId val="9666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93.86</c:v>
                </c:pt>
                <c:pt idx="1">
                  <c:v>93.23</c:v>
                </c:pt>
                <c:pt idx="2">
                  <c:v>90.68</c:v>
                </c:pt>
                <c:pt idx="3">
                  <c:v>95.31</c:v>
                </c:pt>
                <c:pt idx="4">
                  <c:v>97.14</c:v>
                </c:pt>
              </c:numCache>
            </c:numRef>
          </c:val>
          <c:extLst>
            <c:ext xmlns:c16="http://schemas.microsoft.com/office/drawing/2014/chart" uri="{C3380CC4-5D6E-409C-BE32-E72D297353CC}">
              <c16:uniqueId val="{00000000-15E9-4FA1-8EF6-D77444B68141}"/>
            </c:ext>
          </c:extLst>
        </c:ser>
        <c:dLbls>
          <c:showLegendKey val="0"/>
          <c:showVal val="0"/>
          <c:showCatName val="0"/>
          <c:showSerName val="0"/>
          <c:showPercent val="0"/>
          <c:showBubbleSize val="0"/>
        </c:dLbls>
        <c:gapWidth val="150"/>
        <c:axId val="96720384"/>
        <c:axId val="967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93.28</c:v>
                </c:pt>
                <c:pt idx="2">
                  <c:v>87.51</c:v>
                </c:pt>
                <c:pt idx="3">
                  <c:v>84.77</c:v>
                </c:pt>
                <c:pt idx="4">
                  <c:v>87.11</c:v>
                </c:pt>
              </c:numCache>
            </c:numRef>
          </c:val>
          <c:smooth val="0"/>
          <c:extLst>
            <c:ext xmlns:c16="http://schemas.microsoft.com/office/drawing/2014/chart" uri="{C3380CC4-5D6E-409C-BE32-E72D297353CC}">
              <c16:uniqueId val="{00000001-15E9-4FA1-8EF6-D77444B68141}"/>
            </c:ext>
          </c:extLst>
        </c:ser>
        <c:dLbls>
          <c:showLegendKey val="0"/>
          <c:showVal val="0"/>
          <c:showCatName val="0"/>
          <c:showSerName val="0"/>
          <c:showPercent val="0"/>
          <c:showBubbleSize val="0"/>
        </c:dLbls>
        <c:marker val="1"/>
        <c:smooth val="0"/>
        <c:axId val="96720384"/>
        <c:axId val="96722304"/>
      </c:lineChart>
      <c:dateAx>
        <c:axId val="96720384"/>
        <c:scaling>
          <c:orientation val="minMax"/>
        </c:scaling>
        <c:delete val="1"/>
        <c:axPos val="b"/>
        <c:numFmt formatCode="&quot;H&quot;yy" sourceLinked="1"/>
        <c:majorTickMark val="none"/>
        <c:minorTickMark val="none"/>
        <c:tickLblPos val="none"/>
        <c:crossAx val="96722304"/>
        <c:crosses val="autoZero"/>
        <c:auto val="1"/>
        <c:lblOffset val="100"/>
        <c:baseTimeUnit val="years"/>
      </c:dateAx>
      <c:valAx>
        <c:axId val="96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138.29</c:v>
                </c:pt>
                <c:pt idx="1">
                  <c:v>139.63999999999999</c:v>
                </c:pt>
                <c:pt idx="2">
                  <c:v>143.86000000000001</c:v>
                </c:pt>
                <c:pt idx="3">
                  <c:v>136.66</c:v>
                </c:pt>
                <c:pt idx="4">
                  <c:v>134.11000000000001</c:v>
                </c:pt>
              </c:numCache>
            </c:numRef>
          </c:val>
          <c:extLst>
            <c:ext xmlns:c16="http://schemas.microsoft.com/office/drawing/2014/chart" uri="{C3380CC4-5D6E-409C-BE32-E72D297353CC}">
              <c16:uniqueId val="{00000000-1ACB-4AF2-A4F1-BB1D8FF4CAE6}"/>
            </c:ext>
          </c:extLst>
        </c:ser>
        <c:dLbls>
          <c:showLegendKey val="0"/>
          <c:showVal val="0"/>
          <c:showCatName val="0"/>
          <c:showSerName val="0"/>
          <c:showPercent val="0"/>
          <c:showBubbleSize val="0"/>
        </c:dLbls>
        <c:gapWidth val="150"/>
        <c:axId val="96741248"/>
        <c:axId val="967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208.29</c:v>
                </c:pt>
                <c:pt idx="2">
                  <c:v>218.42</c:v>
                </c:pt>
                <c:pt idx="3">
                  <c:v>227.27</c:v>
                </c:pt>
                <c:pt idx="4">
                  <c:v>223.98</c:v>
                </c:pt>
              </c:numCache>
            </c:numRef>
          </c:val>
          <c:smooth val="0"/>
          <c:extLst>
            <c:ext xmlns:c16="http://schemas.microsoft.com/office/drawing/2014/chart" uri="{C3380CC4-5D6E-409C-BE32-E72D297353CC}">
              <c16:uniqueId val="{00000001-1ACB-4AF2-A4F1-BB1D8FF4CAE6}"/>
            </c:ext>
          </c:extLst>
        </c:ser>
        <c:dLbls>
          <c:showLegendKey val="0"/>
          <c:showVal val="0"/>
          <c:showCatName val="0"/>
          <c:showSerName val="0"/>
          <c:showPercent val="0"/>
          <c:showBubbleSize val="0"/>
        </c:dLbls>
        <c:marker val="1"/>
        <c:smooth val="0"/>
        <c:axId val="96741248"/>
        <c:axId val="96755712"/>
      </c:lineChart>
      <c:dateAx>
        <c:axId val="96741248"/>
        <c:scaling>
          <c:orientation val="minMax"/>
        </c:scaling>
        <c:delete val="1"/>
        <c:axPos val="b"/>
        <c:numFmt formatCode="&quot;H&quot;yy" sourceLinked="1"/>
        <c:majorTickMark val="none"/>
        <c:minorTickMark val="none"/>
        <c:tickLblPos val="none"/>
        <c:crossAx val="96755712"/>
        <c:crosses val="autoZero"/>
        <c:auto val="1"/>
        <c:lblOffset val="100"/>
        <c:baseTimeUnit val="years"/>
      </c:dateAx>
      <c:valAx>
        <c:axId val="96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東吾妻町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13556</v>
      </c>
      <c r="AM8" s="61"/>
      <c r="AN8" s="61"/>
      <c r="AO8" s="61"/>
      <c r="AP8" s="61"/>
      <c r="AQ8" s="61"/>
      <c r="AR8" s="61"/>
      <c r="AS8" s="61"/>
      <c r="AT8" s="52">
        <f>データ!$S$6</f>
        <v>253.91</v>
      </c>
      <c r="AU8" s="53"/>
      <c r="AV8" s="53"/>
      <c r="AW8" s="53"/>
      <c r="AX8" s="53"/>
      <c r="AY8" s="53"/>
      <c r="AZ8" s="53"/>
      <c r="BA8" s="53"/>
      <c r="BB8" s="54">
        <f>データ!$T$6</f>
        <v>53.39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73.14</v>
      </c>
      <c r="J10" s="53"/>
      <c r="K10" s="53"/>
      <c r="L10" s="53"/>
      <c r="M10" s="53"/>
      <c r="N10" s="53"/>
      <c r="O10" s="64"/>
      <c r="P10" s="54">
        <f>データ!$P$6</f>
        <v>69.33</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9359</v>
      </c>
      <c r="AM10" s="61"/>
      <c r="AN10" s="61"/>
      <c r="AO10" s="61"/>
      <c r="AP10" s="61"/>
      <c r="AQ10" s="61"/>
      <c r="AR10" s="61"/>
      <c r="AS10" s="61"/>
      <c r="AT10" s="52">
        <f>データ!$V$6</f>
        <v>9.2899999999999991</v>
      </c>
      <c r="AU10" s="53"/>
      <c r="AV10" s="53"/>
      <c r="AW10" s="53"/>
      <c r="AX10" s="53"/>
      <c r="AY10" s="53"/>
      <c r="AZ10" s="53"/>
      <c r="BA10" s="53"/>
      <c r="BB10" s="54">
        <f>データ!$W$6</f>
        <v>1007.43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DznK5zTpZGZtki8esdVEiqLUK40AAgwQiXDOrgu5Xmjsspjxmtfhko+oj93IYqkXOv1dfQ18kNNj7eduF/EFg==" saltValue="GUZGnfZlF4gSgDnHrV8J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104299</v>
      </c>
      <c r="D6" s="34">
        <f t="shared" si="3"/>
        <v>46</v>
      </c>
      <c r="E6" s="34">
        <f t="shared" si="3"/>
        <v>1</v>
      </c>
      <c r="F6" s="34">
        <f t="shared" si="3"/>
        <v>0</v>
      </c>
      <c r="G6" s="34">
        <f t="shared" si="3"/>
        <v>1</v>
      </c>
      <c r="H6" s="34" t="str">
        <f t="shared" si="3"/>
        <v>群馬県　東吾妻町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73.14</v>
      </c>
      <c r="P6" s="35">
        <f t="shared" si="3"/>
        <v>69.33</v>
      </c>
      <c r="Q6" s="35">
        <f t="shared" si="3"/>
        <v>2750</v>
      </c>
      <c r="R6" s="35">
        <f t="shared" si="3"/>
        <v>13556</v>
      </c>
      <c r="S6" s="35">
        <f t="shared" si="3"/>
        <v>253.91</v>
      </c>
      <c r="T6" s="35">
        <f t="shared" si="3"/>
        <v>53.39</v>
      </c>
      <c r="U6" s="35">
        <f t="shared" si="3"/>
        <v>9359</v>
      </c>
      <c r="V6" s="35">
        <f t="shared" si="3"/>
        <v>9.2899999999999991</v>
      </c>
      <c r="W6" s="35">
        <f t="shared" si="3"/>
        <v>1007.43</v>
      </c>
      <c r="X6" s="36">
        <f>IF(X7="",NA(),X7)</f>
        <v>109.54</v>
      </c>
      <c r="Y6" s="36">
        <f t="shared" ref="Y6:AG6" si="4">IF(Y7="",NA(),Y7)</f>
        <v>109.54</v>
      </c>
      <c r="Z6" s="36">
        <f t="shared" si="4"/>
        <v>106.85</v>
      </c>
      <c r="AA6" s="36">
        <f t="shared" si="4"/>
        <v>113.18</v>
      </c>
      <c r="AB6" s="36">
        <f t="shared" si="4"/>
        <v>114.04</v>
      </c>
      <c r="AC6" s="36">
        <f t="shared" si="4"/>
        <v>111.06</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12.44</v>
      </c>
      <c r="AP6" s="36">
        <f t="shared" si="5"/>
        <v>16.399999999999999</v>
      </c>
      <c r="AQ6" s="36">
        <f t="shared" si="5"/>
        <v>25.66</v>
      </c>
      <c r="AR6" s="36">
        <f t="shared" si="5"/>
        <v>21.69</v>
      </c>
      <c r="AS6" s="35" t="str">
        <f>IF(AS7="","",IF(AS7="-","【-】","【"&amp;SUBSTITUTE(TEXT(AS7,"#,##0.00"),"-","△")&amp;"】"))</f>
        <v>【1.08】</v>
      </c>
      <c r="AT6" s="36">
        <f>IF(AT7="",NA(),AT7)</f>
        <v>102.31</v>
      </c>
      <c r="AU6" s="36">
        <f t="shared" ref="AU6:BC6" si="6">IF(AU7="",NA(),AU7)</f>
        <v>111.65</v>
      </c>
      <c r="AV6" s="36">
        <f t="shared" si="6"/>
        <v>99.73</v>
      </c>
      <c r="AW6" s="36">
        <f t="shared" si="6"/>
        <v>106.71</v>
      </c>
      <c r="AX6" s="36">
        <f t="shared" si="6"/>
        <v>84.28</v>
      </c>
      <c r="AY6" s="36">
        <f t="shared" si="6"/>
        <v>398.29</v>
      </c>
      <c r="AZ6" s="36">
        <f t="shared" si="6"/>
        <v>371.89</v>
      </c>
      <c r="BA6" s="36">
        <f t="shared" si="6"/>
        <v>293.23</v>
      </c>
      <c r="BB6" s="36">
        <f t="shared" si="6"/>
        <v>300.14</v>
      </c>
      <c r="BC6" s="36">
        <f t="shared" si="6"/>
        <v>301.04000000000002</v>
      </c>
      <c r="BD6" s="35" t="str">
        <f>IF(BD7="","",IF(BD7="-","【-】","【"&amp;SUBSTITUTE(TEXT(BD7,"#,##0.00"),"-","△")&amp;"】"))</f>
        <v>【264.97】</v>
      </c>
      <c r="BE6" s="36">
        <f>IF(BE7="",NA(),BE7)</f>
        <v>545.66999999999996</v>
      </c>
      <c r="BF6" s="36">
        <f t="shared" ref="BF6:BN6" si="7">IF(BF7="",NA(),BF7)</f>
        <v>559.03</v>
      </c>
      <c r="BG6" s="36">
        <f t="shared" si="7"/>
        <v>517.39</v>
      </c>
      <c r="BH6" s="36">
        <f t="shared" si="7"/>
        <v>462.08</v>
      </c>
      <c r="BI6" s="36">
        <f t="shared" si="7"/>
        <v>414.52</v>
      </c>
      <c r="BJ6" s="36">
        <f t="shared" si="7"/>
        <v>431</v>
      </c>
      <c r="BK6" s="36">
        <f t="shared" si="7"/>
        <v>483.11</v>
      </c>
      <c r="BL6" s="36">
        <f t="shared" si="7"/>
        <v>542.29999999999995</v>
      </c>
      <c r="BM6" s="36">
        <f t="shared" si="7"/>
        <v>566.65</v>
      </c>
      <c r="BN6" s="36">
        <f t="shared" si="7"/>
        <v>551.62</v>
      </c>
      <c r="BO6" s="35" t="str">
        <f>IF(BO7="","",IF(BO7="-","【-】","【"&amp;SUBSTITUTE(TEXT(BO7,"#,##0.00"),"-","△")&amp;"】"))</f>
        <v>【266.61】</v>
      </c>
      <c r="BP6" s="36">
        <f>IF(BP7="",NA(),BP7)</f>
        <v>93.86</v>
      </c>
      <c r="BQ6" s="36">
        <f t="shared" ref="BQ6:BY6" si="8">IF(BQ7="",NA(),BQ7)</f>
        <v>93.23</v>
      </c>
      <c r="BR6" s="36">
        <f t="shared" si="8"/>
        <v>90.68</v>
      </c>
      <c r="BS6" s="36">
        <f t="shared" si="8"/>
        <v>95.31</v>
      </c>
      <c r="BT6" s="36">
        <f t="shared" si="8"/>
        <v>97.14</v>
      </c>
      <c r="BU6" s="36">
        <f t="shared" si="8"/>
        <v>100.82</v>
      </c>
      <c r="BV6" s="36">
        <f t="shared" si="8"/>
        <v>93.28</v>
      </c>
      <c r="BW6" s="36">
        <f t="shared" si="8"/>
        <v>87.51</v>
      </c>
      <c r="BX6" s="36">
        <f t="shared" si="8"/>
        <v>84.77</v>
      </c>
      <c r="BY6" s="36">
        <f t="shared" si="8"/>
        <v>87.11</v>
      </c>
      <c r="BZ6" s="35" t="str">
        <f>IF(BZ7="","",IF(BZ7="-","【-】","【"&amp;SUBSTITUTE(TEXT(BZ7,"#,##0.00"),"-","△")&amp;"】"))</f>
        <v>【103.24】</v>
      </c>
      <c r="CA6" s="36">
        <f>IF(CA7="",NA(),CA7)</f>
        <v>138.29</v>
      </c>
      <c r="CB6" s="36">
        <f t="shared" ref="CB6:CJ6" si="9">IF(CB7="",NA(),CB7)</f>
        <v>139.63999999999999</v>
      </c>
      <c r="CC6" s="36">
        <f t="shared" si="9"/>
        <v>143.86000000000001</v>
      </c>
      <c r="CD6" s="36">
        <f t="shared" si="9"/>
        <v>136.66</v>
      </c>
      <c r="CE6" s="36">
        <f t="shared" si="9"/>
        <v>134.11000000000001</v>
      </c>
      <c r="CF6" s="36">
        <f t="shared" si="9"/>
        <v>179.55</v>
      </c>
      <c r="CG6" s="36">
        <f t="shared" si="9"/>
        <v>208.29</v>
      </c>
      <c r="CH6" s="36">
        <f t="shared" si="9"/>
        <v>218.42</v>
      </c>
      <c r="CI6" s="36">
        <f t="shared" si="9"/>
        <v>227.27</v>
      </c>
      <c r="CJ6" s="36">
        <f t="shared" si="9"/>
        <v>223.98</v>
      </c>
      <c r="CK6" s="35" t="str">
        <f>IF(CK7="","",IF(CK7="-","【-】","【"&amp;SUBSTITUTE(TEXT(CK7,"#,##0.00"),"-","△")&amp;"】"))</f>
        <v>【168.38】</v>
      </c>
      <c r="CL6" s="36">
        <f>IF(CL7="",NA(),CL7)</f>
        <v>52.73</v>
      </c>
      <c r="CM6" s="36">
        <f t="shared" ref="CM6:CU6" si="10">IF(CM7="",NA(),CM7)</f>
        <v>51.05</v>
      </c>
      <c r="CN6" s="36">
        <f t="shared" si="10"/>
        <v>51.21</v>
      </c>
      <c r="CO6" s="36">
        <f t="shared" si="10"/>
        <v>50.54</v>
      </c>
      <c r="CP6" s="36">
        <f t="shared" si="10"/>
        <v>48.19</v>
      </c>
      <c r="CQ6" s="36">
        <f t="shared" si="10"/>
        <v>53.52</v>
      </c>
      <c r="CR6" s="36">
        <f t="shared" si="10"/>
        <v>49.32</v>
      </c>
      <c r="CS6" s="36">
        <f t="shared" si="10"/>
        <v>50.24</v>
      </c>
      <c r="CT6" s="36">
        <f t="shared" si="10"/>
        <v>50.29</v>
      </c>
      <c r="CU6" s="36">
        <f t="shared" si="10"/>
        <v>49.64</v>
      </c>
      <c r="CV6" s="35" t="str">
        <f>IF(CV7="","",IF(CV7="-","【-】","【"&amp;SUBSTITUTE(TEXT(CV7,"#,##0.00"),"-","△")&amp;"】"))</f>
        <v>【60.00】</v>
      </c>
      <c r="CW6" s="36">
        <f>IF(CW7="",NA(),CW7)</f>
        <v>82.24</v>
      </c>
      <c r="CX6" s="36">
        <f t="shared" ref="CX6:DF6" si="11">IF(CX7="",NA(),CX7)</f>
        <v>81.59</v>
      </c>
      <c r="CY6" s="36">
        <f t="shared" si="11"/>
        <v>79.52</v>
      </c>
      <c r="CZ6" s="36">
        <f t="shared" si="11"/>
        <v>80.790000000000006</v>
      </c>
      <c r="DA6" s="36">
        <f t="shared" si="11"/>
        <v>82.65</v>
      </c>
      <c r="DB6" s="36">
        <f t="shared" si="11"/>
        <v>81.459999999999994</v>
      </c>
      <c r="DC6" s="36">
        <f t="shared" si="11"/>
        <v>79.34</v>
      </c>
      <c r="DD6" s="36">
        <f t="shared" si="11"/>
        <v>78.650000000000006</v>
      </c>
      <c r="DE6" s="36">
        <f t="shared" si="11"/>
        <v>77.73</v>
      </c>
      <c r="DF6" s="36">
        <f t="shared" si="11"/>
        <v>78.09</v>
      </c>
      <c r="DG6" s="35" t="str">
        <f>IF(DG7="","",IF(DG7="-","【-】","【"&amp;SUBSTITUTE(TEXT(DG7,"#,##0.00"),"-","△")&amp;"】"))</f>
        <v>【89.80】</v>
      </c>
      <c r="DH6" s="36">
        <f>IF(DH7="",NA(),DH7)</f>
        <v>47.17</v>
      </c>
      <c r="DI6" s="36">
        <f t="shared" ref="DI6:DQ6" si="12">IF(DI7="",NA(),DI7)</f>
        <v>47.7</v>
      </c>
      <c r="DJ6" s="36">
        <f t="shared" si="12"/>
        <v>49.13</v>
      </c>
      <c r="DK6" s="36">
        <f t="shared" si="12"/>
        <v>50.67</v>
      </c>
      <c r="DL6" s="36">
        <f t="shared" si="12"/>
        <v>51.3</v>
      </c>
      <c r="DM6" s="36">
        <f t="shared" si="12"/>
        <v>47.7</v>
      </c>
      <c r="DN6" s="36">
        <f t="shared" si="12"/>
        <v>48.3</v>
      </c>
      <c r="DO6" s="36">
        <f t="shared" si="12"/>
        <v>45.14</v>
      </c>
      <c r="DP6" s="36">
        <f t="shared" si="12"/>
        <v>45.85</v>
      </c>
      <c r="DQ6" s="36">
        <f t="shared" si="12"/>
        <v>47.31</v>
      </c>
      <c r="DR6" s="35" t="str">
        <f>IF(DR7="","",IF(DR7="-","【-】","【"&amp;SUBSTITUTE(TEXT(DR7,"#,##0.00"),"-","△")&amp;"】"))</f>
        <v>【49.59】</v>
      </c>
      <c r="DS6" s="36">
        <f>IF(DS7="",NA(),DS7)</f>
        <v>9.1</v>
      </c>
      <c r="DT6" s="36">
        <f t="shared" ref="DT6:EB6" si="13">IF(DT7="",NA(),DT7)</f>
        <v>16.61</v>
      </c>
      <c r="DU6" s="36">
        <f t="shared" si="13"/>
        <v>17.93</v>
      </c>
      <c r="DV6" s="36">
        <f t="shared" si="13"/>
        <v>19.11</v>
      </c>
      <c r="DW6" s="36">
        <f t="shared" si="13"/>
        <v>20.36</v>
      </c>
      <c r="DX6" s="36">
        <f t="shared" si="13"/>
        <v>7.26</v>
      </c>
      <c r="DY6" s="36">
        <f t="shared" si="13"/>
        <v>12.43</v>
      </c>
      <c r="DZ6" s="36">
        <f t="shared" si="13"/>
        <v>13.58</v>
      </c>
      <c r="EA6" s="36">
        <f t="shared" si="13"/>
        <v>14.13</v>
      </c>
      <c r="EB6" s="36">
        <f t="shared" si="13"/>
        <v>16.77</v>
      </c>
      <c r="EC6" s="35" t="str">
        <f>IF(EC7="","",IF(EC7="-","【-】","【"&amp;SUBSTITUTE(TEXT(EC7,"#,##0.00"),"-","△")&amp;"】"))</f>
        <v>【19.44】</v>
      </c>
      <c r="ED6" s="36">
        <f>IF(ED7="",NA(),ED7)</f>
        <v>0.1</v>
      </c>
      <c r="EE6" s="36">
        <f t="shared" ref="EE6:EM6" si="14">IF(EE7="",NA(),EE7)</f>
        <v>0.18</v>
      </c>
      <c r="EF6" s="36">
        <f t="shared" si="14"/>
        <v>0.26</v>
      </c>
      <c r="EG6" s="36">
        <f t="shared" si="14"/>
        <v>0.28999999999999998</v>
      </c>
      <c r="EH6" s="36">
        <f t="shared" si="14"/>
        <v>0.27</v>
      </c>
      <c r="EI6" s="36">
        <f t="shared" si="14"/>
        <v>1.65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104299</v>
      </c>
      <c r="D7" s="38">
        <v>46</v>
      </c>
      <c r="E7" s="38">
        <v>1</v>
      </c>
      <c r="F7" s="38">
        <v>0</v>
      </c>
      <c r="G7" s="38">
        <v>1</v>
      </c>
      <c r="H7" s="38" t="s">
        <v>93</v>
      </c>
      <c r="I7" s="38" t="s">
        <v>94</v>
      </c>
      <c r="J7" s="38" t="s">
        <v>95</v>
      </c>
      <c r="K7" s="38" t="s">
        <v>96</v>
      </c>
      <c r="L7" s="38" t="s">
        <v>97</v>
      </c>
      <c r="M7" s="38" t="s">
        <v>98</v>
      </c>
      <c r="N7" s="39" t="s">
        <v>99</v>
      </c>
      <c r="O7" s="39">
        <v>73.14</v>
      </c>
      <c r="P7" s="39">
        <v>69.33</v>
      </c>
      <c r="Q7" s="39">
        <v>2750</v>
      </c>
      <c r="R7" s="39">
        <v>13556</v>
      </c>
      <c r="S7" s="39">
        <v>253.91</v>
      </c>
      <c r="T7" s="39">
        <v>53.39</v>
      </c>
      <c r="U7" s="39">
        <v>9359</v>
      </c>
      <c r="V7" s="39">
        <v>9.2899999999999991</v>
      </c>
      <c r="W7" s="39">
        <v>1007.43</v>
      </c>
      <c r="X7" s="39">
        <v>109.54</v>
      </c>
      <c r="Y7" s="39">
        <v>109.54</v>
      </c>
      <c r="Z7" s="39">
        <v>106.85</v>
      </c>
      <c r="AA7" s="39">
        <v>113.18</v>
      </c>
      <c r="AB7" s="39">
        <v>114.04</v>
      </c>
      <c r="AC7" s="39">
        <v>111.06</v>
      </c>
      <c r="AD7" s="39">
        <v>107.95</v>
      </c>
      <c r="AE7" s="39">
        <v>104.47</v>
      </c>
      <c r="AF7" s="39">
        <v>103.81</v>
      </c>
      <c r="AG7" s="39">
        <v>104.35</v>
      </c>
      <c r="AH7" s="39">
        <v>112.01</v>
      </c>
      <c r="AI7" s="39">
        <v>0</v>
      </c>
      <c r="AJ7" s="39">
        <v>0</v>
      </c>
      <c r="AK7" s="39">
        <v>0</v>
      </c>
      <c r="AL7" s="39">
        <v>0</v>
      </c>
      <c r="AM7" s="39">
        <v>0</v>
      </c>
      <c r="AN7" s="39">
        <v>9.35</v>
      </c>
      <c r="AO7" s="39">
        <v>12.44</v>
      </c>
      <c r="AP7" s="39">
        <v>16.399999999999999</v>
      </c>
      <c r="AQ7" s="39">
        <v>25.66</v>
      </c>
      <c r="AR7" s="39">
        <v>21.69</v>
      </c>
      <c r="AS7" s="39">
        <v>1.08</v>
      </c>
      <c r="AT7" s="39">
        <v>102.31</v>
      </c>
      <c r="AU7" s="39">
        <v>111.65</v>
      </c>
      <c r="AV7" s="39">
        <v>99.73</v>
      </c>
      <c r="AW7" s="39">
        <v>106.71</v>
      </c>
      <c r="AX7" s="39">
        <v>84.28</v>
      </c>
      <c r="AY7" s="39">
        <v>398.29</v>
      </c>
      <c r="AZ7" s="39">
        <v>371.89</v>
      </c>
      <c r="BA7" s="39">
        <v>293.23</v>
      </c>
      <c r="BB7" s="39">
        <v>300.14</v>
      </c>
      <c r="BC7" s="39">
        <v>301.04000000000002</v>
      </c>
      <c r="BD7" s="39">
        <v>264.97000000000003</v>
      </c>
      <c r="BE7" s="39">
        <v>545.66999999999996</v>
      </c>
      <c r="BF7" s="39">
        <v>559.03</v>
      </c>
      <c r="BG7" s="39">
        <v>517.39</v>
      </c>
      <c r="BH7" s="39">
        <v>462.08</v>
      </c>
      <c r="BI7" s="39">
        <v>414.52</v>
      </c>
      <c r="BJ7" s="39">
        <v>431</v>
      </c>
      <c r="BK7" s="39">
        <v>483.11</v>
      </c>
      <c r="BL7" s="39">
        <v>542.29999999999995</v>
      </c>
      <c r="BM7" s="39">
        <v>566.65</v>
      </c>
      <c r="BN7" s="39">
        <v>551.62</v>
      </c>
      <c r="BO7" s="39">
        <v>266.61</v>
      </c>
      <c r="BP7" s="39">
        <v>93.86</v>
      </c>
      <c r="BQ7" s="39">
        <v>93.23</v>
      </c>
      <c r="BR7" s="39">
        <v>90.68</v>
      </c>
      <c r="BS7" s="39">
        <v>95.31</v>
      </c>
      <c r="BT7" s="39">
        <v>97.14</v>
      </c>
      <c r="BU7" s="39">
        <v>100.82</v>
      </c>
      <c r="BV7" s="39">
        <v>93.28</v>
      </c>
      <c r="BW7" s="39">
        <v>87.51</v>
      </c>
      <c r="BX7" s="39">
        <v>84.77</v>
      </c>
      <c r="BY7" s="39">
        <v>87.11</v>
      </c>
      <c r="BZ7" s="39">
        <v>103.24</v>
      </c>
      <c r="CA7" s="39">
        <v>138.29</v>
      </c>
      <c r="CB7" s="39">
        <v>139.63999999999999</v>
      </c>
      <c r="CC7" s="39">
        <v>143.86000000000001</v>
      </c>
      <c r="CD7" s="39">
        <v>136.66</v>
      </c>
      <c r="CE7" s="39">
        <v>134.11000000000001</v>
      </c>
      <c r="CF7" s="39">
        <v>179.55</v>
      </c>
      <c r="CG7" s="39">
        <v>208.29</v>
      </c>
      <c r="CH7" s="39">
        <v>218.42</v>
      </c>
      <c r="CI7" s="39">
        <v>227.27</v>
      </c>
      <c r="CJ7" s="39">
        <v>223.98</v>
      </c>
      <c r="CK7" s="39">
        <v>168.38</v>
      </c>
      <c r="CL7" s="39">
        <v>52.73</v>
      </c>
      <c r="CM7" s="39">
        <v>51.05</v>
      </c>
      <c r="CN7" s="39">
        <v>51.21</v>
      </c>
      <c r="CO7" s="39">
        <v>50.54</v>
      </c>
      <c r="CP7" s="39">
        <v>48.19</v>
      </c>
      <c r="CQ7" s="39">
        <v>53.52</v>
      </c>
      <c r="CR7" s="39">
        <v>49.32</v>
      </c>
      <c r="CS7" s="39">
        <v>50.24</v>
      </c>
      <c r="CT7" s="39">
        <v>50.29</v>
      </c>
      <c r="CU7" s="39">
        <v>49.64</v>
      </c>
      <c r="CV7" s="39">
        <v>60</v>
      </c>
      <c r="CW7" s="39">
        <v>82.24</v>
      </c>
      <c r="CX7" s="39">
        <v>81.59</v>
      </c>
      <c r="CY7" s="39">
        <v>79.52</v>
      </c>
      <c r="CZ7" s="39">
        <v>80.790000000000006</v>
      </c>
      <c r="DA7" s="39">
        <v>82.65</v>
      </c>
      <c r="DB7" s="39">
        <v>81.459999999999994</v>
      </c>
      <c r="DC7" s="39">
        <v>79.34</v>
      </c>
      <c r="DD7" s="39">
        <v>78.650000000000006</v>
      </c>
      <c r="DE7" s="39">
        <v>77.73</v>
      </c>
      <c r="DF7" s="39">
        <v>78.09</v>
      </c>
      <c r="DG7" s="39">
        <v>89.8</v>
      </c>
      <c r="DH7" s="39">
        <v>47.17</v>
      </c>
      <c r="DI7" s="39">
        <v>47.7</v>
      </c>
      <c r="DJ7" s="39">
        <v>49.13</v>
      </c>
      <c r="DK7" s="39">
        <v>50.67</v>
      </c>
      <c r="DL7" s="39">
        <v>51.3</v>
      </c>
      <c r="DM7" s="39">
        <v>47.7</v>
      </c>
      <c r="DN7" s="39">
        <v>48.3</v>
      </c>
      <c r="DO7" s="39">
        <v>45.14</v>
      </c>
      <c r="DP7" s="39">
        <v>45.85</v>
      </c>
      <c r="DQ7" s="39">
        <v>47.31</v>
      </c>
      <c r="DR7" s="39">
        <v>49.59</v>
      </c>
      <c r="DS7" s="39">
        <v>9.1</v>
      </c>
      <c r="DT7" s="39">
        <v>16.61</v>
      </c>
      <c r="DU7" s="39">
        <v>17.93</v>
      </c>
      <c r="DV7" s="39">
        <v>19.11</v>
      </c>
      <c r="DW7" s="39">
        <v>20.36</v>
      </c>
      <c r="DX7" s="39">
        <v>7.26</v>
      </c>
      <c r="DY7" s="39">
        <v>12.43</v>
      </c>
      <c r="DZ7" s="39">
        <v>13.58</v>
      </c>
      <c r="EA7" s="39">
        <v>14.13</v>
      </c>
      <c r="EB7" s="39">
        <v>16.77</v>
      </c>
      <c r="EC7" s="39">
        <v>19.440000000000001</v>
      </c>
      <c r="ED7" s="39">
        <v>0.1</v>
      </c>
      <c r="EE7" s="39">
        <v>0.18</v>
      </c>
      <c r="EF7" s="39">
        <v>0.26</v>
      </c>
      <c r="EG7" s="39">
        <v>0.28999999999999998</v>
      </c>
      <c r="EH7" s="39">
        <v>0.27</v>
      </c>
      <c r="EI7" s="39">
        <v>1.65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2021-02-11T23:34:04Z</cp:lastPrinted>
  <dcterms:created xsi:type="dcterms:W3CDTF">2020-12-04T02:05:33Z</dcterms:created>
  <dcterms:modified xsi:type="dcterms:W3CDTF">2021-02-11T23:34:06Z</dcterms:modified>
</cp:coreProperties>
</file>