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17 下仁田町□■△▲\"/>
    </mc:Choice>
  </mc:AlternateContent>
  <xr:revisionPtr revIDLastSave="0" documentId="13_ncr:1_{A133C656-2EDD-4C9A-A298-752AEE9CE56A}" xr6:coauthVersionLast="36" xr6:coauthVersionMax="44" xr10:uidLastSave="{00000000-0000-0000-0000-000000000000}"/>
  <workbookProtection workbookAlgorithmName="SHA-512" workbookHashValue="Ag7QdoryykOwRrFHNgwyyC6+rgSjKjIYT6W2hJX6MwPzcqt+H26jutRcFh74jsYyEjORJjqtws5w3giH90+4nA==" workbookSaltValue="h3zyvZufh6kca2S7MSEJN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F85" i="4"/>
  <c r="E85" i="4"/>
  <c r="BB10" i="4"/>
  <c r="AT10" i="4"/>
  <c r="AL10" i="4"/>
  <c r="W10" i="4"/>
  <c r="I10" i="4"/>
  <c r="B10" i="4"/>
  <c r="AL8" i="4"/>
  <c r="W8" i="4"/>
  <c r="P8" i="4"/>
  <c r="I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<sst xmlns="http://schemas.openxmlformats.org/spreadsheetml/2006/main" count="228" uniqueCount="114">
  <si>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</si>
  <si>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</si>
  <si>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</si>
  <si>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</si>
  <si>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</si>
  <si>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</si>
  <si>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</si>
  <si>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</si>
  <si>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</si>
  <si>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</si>
  <si>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</si>
  <si>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</si>
  <si>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</si>
  <si>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</si>
  <si>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</si>
  <si>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</si>
  <si>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</si>
  <si>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</si>
  <si>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</si>
  <si>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</si>
  <si>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</si>
  <si>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</si>
  <si>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</si>
  <si>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</si>
  <si>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</si>
  <si>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</si>
  <si>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</si>
  <si>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</si>
  <si>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</si>
  <si>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</si>
  <si>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</si>
  <si>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</si>
  <si>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</si>
  <si>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</si>
  <si>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</si>
  <si>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</si>
  <si>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</si>
  <si>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</si>
  <si>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</si>
  <si>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</si>
  <si>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</si>
  <si>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</si>
  <si>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</si>
  <si>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</si>
  <si>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</si>
  <si>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</si>
  <si>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</si>
  <si>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</si>
  <si>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</si>
  <si>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</si>
  <si>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</si>
  <si>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</si>
  <si>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</si>
  <si>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</si>
  <si>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</si>
  <si>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</si>
  <si>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</si>
  <si>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</si>
  <si>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</si>
  <si>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</si>
  <si>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</si>
  <si>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</si>
  <si>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</si>
  <si>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</si>
  <si>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</si>
  <si>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</si>
  <si>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</si>
  <si>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</si>
  <si>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</si>
  <si>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</si>
  <si>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</si>
  <si>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</si>
  <si>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</si>
  <si>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</si>
  <si>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</si>
  <si>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</si>
  <si>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</si>
  <si>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</si>
  <si>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</si>
  <si>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</si>
  <si>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</si>
  <si>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</si>
  <si>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</si>
  <si>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</si>
  <si>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</si>
  <si>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</si>
  <si>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</si>
  <si>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</si>
  <si>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</si>
  <si>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</si>
  <si>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</si>
  <si>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</si>
  <si>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</si>
  <si>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下仁田町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</si>
  <si>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</si>
  <si>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</si>
  <si>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</si>
  <si>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</si>
  <si>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</si>
  <si>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</si>
  <si>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</si>
  <si>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</si>
  <si>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</si>
  <si>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</si>
  <si>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</si>
  <si>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</si>
  <si>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</si>
  <si>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</si>
  <si>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</si>
  <si>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</si>
  <si>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</si>
  <si>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(1)①有形固定資産減価償却率：有形固定資産減価償却率は年々増えており、経営戦略を基に計画的な施設の更新が必要である。
②管路経年化率：前年より管路経年化率は布設替え等により上昇率は抑えられたが、①と異なり、管路の老朽化度合は類似団体平均値を大きく上回っている。
③管路更新率：年度により変動するが類似団体平均値を下回っている。
(2)全体的な老朽化の状況は数値的に、類似団体と比較しても大きく上回っている状況である。人口減少等により経営が厳しい状況の中ではあるが、今後とも計画的な更新が必要である。</t>
    <rPh sb="36" eb="37">
      <t>フ</t>
    </rPh>
    <rPh sb="42" eb="44">
      <t>ケイエイ</t>
    </rPh>
    <rPh sb="44" eb="46">
      <t>センリャク</t>
    </rPh>
    <rPh sb="47" eb="48">
      <t>モト</t>
    </rPh>
    <rPh sb="49" eb="52">
      <t>ケイカクテキ</t>
    </rPh>
    <rPh sb="53" eb="55">
      <t>シセツ</t>
    </rPh>
    <rPh sb="56" eb="58">
      <t>コウシン</t>
    </rPh>
    <rPh sb="59" eb="61">
      <t>ヒツヨウ</t>
    </rPh>
    <rPh sb="85" eb="87">
      <t>フセツ</t>
    </rPh>
    <rPh sb="87" eb="88">
      <t>カ</t>
    </rPh>
    <rPh sb="89" eb="90">
      <t>リツ</t>
    </rPh>
    <rPh sb="90" eb="91">
      <t>トウ</t>
    </rPh>
    <rPh sb="94" eb="96">
      <t>ジョウショウ</t>
    </rPh>
    <rPh sb="97" eb="98">
      <t>オサ</t>
    </rPh>
    <rPh sb="153" eb="154">
      <t>ゲン</t>
    </rPh>
    <phoneticPr fontId="4"/>
  </si>
  <si>
    <t xml:space="preserve">今後も黒字経営や支払い能力を維持した上で、有収率や料金回収率の維持及び向上の必要がある。ただし、企業債に依存する老朽化対策は支払能力を超える恐れがあり、簡易水道統合による施設の増加などから給水原価の大幅な抑制も困難である。現在進めている管の布設替等に必要な長期的な投資額を将来の経営予測を立てた上で算定し、計画的に実施する必要がある。
</t>
    <rPh sb="0" eb="2">
      <t>コンゴ</t>
    </rPh>
    <rPh sb="3" eb="5">
      <t>クロジ</t>
    </rPh>
    <rPh sb="5" eb="7">
      <t>ケイエイ</t>
    </rPh>
    <rPh sb="8" eb="10">
      <t>シハラ</t>
    </rPh>
    <rPh sb="11" eb="13">
      <t>ノウリョク</t>
    </rPh>
    <rPh sb="14" eb="16">
      <t>イジ</t>
    </rPh>
    <rPh sb="18" eb="19">
      <t>ウエ</t>
    </rPh>
    <rPh sb="21" eb="23">
      <t>ユウシュウ</t>
    </rPh>
    <rPh sb="23" eb="24">
      <t>リツ</t>
    </rPh>
    <rPh sb="25" eb="27">
      <t>リョウキン</t>
    </rPh>
    <rPh sb="27" eb="29">
      <t>カイシュウ</t>
    </rPh>
    <rPh sb="29" eb="30">
      <t>リツ</t>
    </rPh>
    <rPh sb="31" eb="33">
      <t>イジ</t>
    </rPh>
    <rPh sb="33" eb="34">
      <t>オヨ</t>
    </rPh>
    <rPh sb="35" eb="37">
      <t>コウジョウ</t>
    </rPh>
    <rPh sb="38" eb="40">
      <t>ヒツヨウ</t>
    </rPh>
    <rPh sb="48" eb="50">
      <t>キギョウ</t>
    </rPh>
    <rPh sb="50" eb="51">
      <t>サイ</t>
    </rPh>
    <rPh sb="52" eb="54">
      <t>イゾン</t>
    </rPh>
    <rPh sb="56" eb="59">
      <t>ロウキュウカ</t>
    </rPh>
    <rPh sb="59" eb="61">
      <t>タイサク</t>
    </rPh>
    <rPh sb="62" eb="64">
      <t>シハラ</t>
    </rPh>
    <rPh sb="64" eb="66">
      <t>ノウリョク</t>
    </rPh>
    <rPh sb="67" eb="68">
      <t>コ</t>
    </rPh>
    <rPh sb="70" eb="71">
      <t>オソ</t>
    </rPh>
    <rPh sb="76" eb="78">
      <t>カンイ</t>
    </rPh>
    <rPh sb="78" eb="80">
      <t>スイドウ</t>
    </rPh>
    <rPh sb="80" eb="82">
      <t>トウゴウ</t>
    </rPh>
    <rPh sb="85" eb="87">
      <t>シセツ</t>
    </rPh>
    <rPh sb="88" eb="90">
      <t>ゾウカ</t>
    </rPh>
    <rPh sb="94" eb="96">
      <t>キュウスイ</t>
    </rPh>
    <rPh sb="96" eb="98">
      <t>ゲンカ</t>
    </rPh>
    <rPh sb="99" eb="101">
      <t>オオハバ</t>
    </rPh>
    <rPh sb="102" eb="104">
      <t>ヨクセイ</t>
    </rPh>
    <rPh sb="105" eb="107">
      <t>コンナン</t>
    </rPh>
    <rPh sb="111" eb="113">
      <t>ゲンザイ</t>
    </rPh>
    <rPh sb="113" eb="114">
      <t>スス</t>
    </rPh>
    <rPh sb="118" eb="119">
      <t>カン</t>
    </rPh>
    <rPh sb="120" eb="122">
      <t>フセツ</t>
    </rPh>
    <rPh sb="122" eb="123">
      <t>カエ</t>
    </rPh>
    <rPh sb="123" eb="124">
      <t>トウ</t>
    </rPh>
    <rPh sb="125" eb="127">
      <t>ヒツヨウ</t>
    </rPh>
    <rPh sb="128" eb="131">
      <t>チョウキテキ</t>
    </rPh>
    <rPh sb="132" eb="134">
      <t>トウシ</t>
    </rPh>
    <rPh sb="134" eb="135">
      <t>ガク</t>
    </rPh>
    <rPh sb="136" eb="138">
      <t>ショウライ</t>
    </rPh>
    <rPh sb="139" eb="141">
      <t>ケイエイ</t>
    </rPh>
    <rPh sb="141" eb="143">
      <t>ヨソク</t>
    </rPh>
    <rPh sb="144" eb="145">
      <t>タ</t>
    </rPh>
    <rPh sb="147" eb="148">
      <t>ウエ</t>
    </rPh>
    <rPh sb="149" eb="151">
      <t>サンテイ</t>
    </rPh>
    <rPh sb="153" eb="156">
      <t>ケイカクテキ</t>
    </rPh>
    <rPh sb="157" eb="159">
      <t>ジッシ</t>
    </rPh>
    <rPh sb="161" eb="163">
      <t>ヒツヨウ</t>
    </rPh>
    <phoneticPr fontId="16"/>
  </si>
  <si>
    <t>(1)①経常収支比率：R元年度は昨年と比べると減少しており、類似団体平均値も下回っている。今後は現状黒字ではあるが人口減少等を想定した改善が必要である。
②累積欠損金比率：累積欠損金は発生していないため、今後もこれを維持する必要がある。
③流動比率：H26年度から会計制度の見直しに伴い大きく下降し、類似団体平均値を下回る状態が続いている。
④企業債残高対給水収益比率：企業債の償還に伴い緩やかに減少しているが、類似団体平均値に比べ高い比率である。
⑤料金回収率：年度により変動するがR元年度は類似団体平均値を下回っている。また、全国平均値は上回っているが、100％を超える年度はない。
⑥給水原価：R元年度は例年に比べ類似団体平均値を下回っている。
⑦施設利用率：H27年度に簡水統合により向上し、類似団体平均値を上回っている。
⑧有収率：常に類似団体平均値を下回っており、漏水調査を進めるなど改善に努める。
(2)①で経営は黒字になっているが、④給水収益に対する企業債残高は大きく③支払い能力の維持が必須である。⑧については段階的に本管の布設替を行っているが、有収率の大幅な向上は困難である。⑤の向上については、⑥給水原価を抑えた上で、料金制度自体の見直しが必要と考えられる。</t>
    <rPh sb="12" eb="13">
      <t>ゲン</t>
    </rPh>
    <rPh sb="13" eb="15">
      <t>ネンド</t>
    </rPh>
    <rPh sb="19" eb="20">
      <t>クラ</t>
    </rPh>
    <rPh sb="23" eb="25">
      <t>ゲンショウ</t>
    </rPh>
    <rPh sb="30" eb="32">
      <t>ルイジ</t>
    </rPh>
    <rPh sb="32" eb="34">
      <t>ダンタイ</t>
    </rPh>
    <rPh sb="34" eb="37">
      <t>ヘイキンチ</t>
    </rPh>
    <rPh sb="45" eb="47">
      <t>コンゴ</t>
    </rPh>
    <rPh sb="48" eb="50">
      <t>ゲンジョウ</t>
    </rPh>
    <rPh sb="50" eb="52">
      <t>クロジ</t>
    </rPh>
    <rPh sb="57" eb="59">
      <t>ジンコウ</t>
    </rPh>
    <rPh sb="59" eb="61">
      <t>ゲンショウ</t>
    </rPh>
    <rPh sb="61" eb="62">
      <t>トウ</t>
    </rPh>
    <rPh sb="63" eb="65">
      <t>ソウテイ</t>
    </rPh>
    <rPh sb="67" eb="69">
      <t>カイゼン</t>
    </rPh>
    <rPh sb="70" eb="72">
      <t>ヒツヨウ</t>
    </rPh>
    <rPh sb="128" eb="130">
      <t>ネンド</t>
    </rPh>
    <rPh sb="161" eb="163">
      <t>ジョウタイ</t>
    </rPh>
    <rPh sb="164" eb="165">
      <t>ツヅ</t>
    </rPh>
    <rPh sb="243" eb="244">
      <t>ゲン</t>
    </rPh>
    <rPh sb="244" eb="246">
      <t>ネンド</t>
    </rPh>
    <rPh sb="255" eb="256">
      <t>シタ</t>
    </rPh>
    <rPh sb="301" eb="302">
      <t>ゲン</t>
    </rPh>
    <rPh sb="302" eb="304">
      <t>ネンド</t>
    </rPh>
    <rPh sb="305" eb="307">
      <t>レイネン</t>
    </rPh>
    <rPh sb="308" eb="309">
      <t>クラ</t>
    </rPh>
    <rPh sb="318" eb="319">
      <t>シタ</t>
    </rPh>
    <rPh sb="336" eb="338">
      <t>ネンド</t>
    </rPh>
    <rPh sb="356" eb="357">
      <t>チ</t>
    </rPh>
    <rPh sb="373" eb="375">
      <t>ルイジ</t>
    </rPh>
    <rPh sb="393" eb="394">
      <t>スス</t>
    </rPh>
    <rPh sb="411" eb="413">
      <t>ケイエイ</t>
    </rPh>
    <rPh sb="414" eb="416">
      <t>クロジ</t>
    </rPh>
    <rPh sb="482" eb="485">
      <t>ユウシュウリツ</t>
    </rPh>
    <rPh sb="486" eb="488">
      <t>オオハバ</t>
    </rPh>
    <rPh sb="489" eb="49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</si>
</sst>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3">
    <cellStyle name="桁区切り" xfId="1" builtinId="6"/>
    <cellStyle name="標準" xfId="0" builtinId="0"/>
    <cellStyle name="標準 2" xfId="2" xr:uid="{168324F0-7583-41A9-A87B-826109D137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0.28000000000000003</c:v>
                </c:pt>
                <c:pt idx="1">
                  <c:v>0.31</c:v>
                </c:pt>
                <c:pt idx="2">
                  <c:v>0.38</c:v>
                </c:pt>
                <c:pt idx="3">
                  <c:v>0.31</c:v>
                </c:pt>
                <c:pt idx="4">
                  <c:v>0.43</c:v>
                </c:pt>
              </c:numCache>
            </c:numRef>
          </c:val>
          <c:extLst>
            <c:ext xmlns:c16="http://schemas.microsoft.com/office/drawing/2014/chart" uri="{C3380CC4-5D6E-409C-BE32-E72D297353CC}">
              <c16:uniqueId val="{00000000-BFC5-4EBB-B554-C8ED0FAC47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BFC5-4EBB-B554-C8ED0FAC47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78.959999999999994</c:v>
                </c:pt>
                <c:pt idx="1">
                  <c:v>77.94</c:v>
                </c:pt>
                <c:pt idx="2">
                  <c:v>80.349999999999994</c:v>
                </c:pt>
                <c:pt idx="3">
                  <c:v>77.06</c:v>
                </c:pt>
                <c:pt idx="4">
                  <c:v>71.02</c:v>
                </c:pt>
              </c:numCache>
            </c:numRef>
          </c:val>
          <c:extLst>
            <c:ext xmlns:c16="http://schemas.microsoft.com/office/drawing/2014/chart" uri="{C3380CC4-5D6E-409C-BE32-E72D297353CC}">
              <c16:uniqueId val="{00000000-6DFC-4818-B22D-B4DDFF0E7C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6DFC-4818-B22D-B4DDFF0E7C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57.53</c:v>
                </c:pt>
                <c:pt idx="1">
                  <c:v>56.72</c:v>
                </c:pt>
                <c:pt idx="2">
                  <c:v>55.12</c:v>
                </c:pt>
                <c:pt idx="3">
                  <c:v>55.6</c:v>
                </c:pt>
                <c:pt idx="4">
                  <c:v>57.06</c:v>
                </c:pt>
              </c:numCache>
            </c:numRef>
          </c:val>
          <c:extLst>
            <c:ext xmlns:c16="http://schemas.microsoft.com/office/drawing/2014/chart" uri="{C3380CC4-5D6E-409C-BE32-E72D297353CC}">
              <c16:uniqueId val="{00000000-5974-46DF-A2F2-03EC0DB2D8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5974-46DF-A2F2-03EC0DB2D8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101.93</c:v>
                </c:pt>
                <c:pt idx="1">
                  <c:v>102.25</c:v>
                </c:pt>
                <c:pt idx="2">
                  <c:v>99.2</c:v>
                </c:pt>
                <c:pt idx="3">
                  <c:v>104.65</c:v>
                </c:pt>
                <c:pt idx="4">
                  <c:v>103.36</c:v>
                </c:pt>
              </c:numCache>
            </c:numRef>
          </c:val>
          <c:extLst>
            <c:ext xmlns:c16="http://schemas.microsoft.com/office/drawing/2014/chart" uri="{C3380CC4-5D6E-409C-BE32-E72D297353CC}">
              <c16:uniqueId val="{00000000-5082-4817-BA71-F7067C0ECD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5082-4817-BA71-F7067C0ECD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41.69</c:v>
                </c:pt>
                <c:pt idx="1">
                  <c:v>44.41</c:v>
                </c:pt>
                <c:pt idx="2">
                  <c:v>47.29</c:v>
                </c:pt>
                <c:pt idx="3">
                  <c:v>49.3</c:v>
                </c:pt>
                <c:pt idx="4">
                  <c:v>50.94</c:v>
                </c:pt>
              </c:numCache>
            </c:numRef>
          </c:val>
          <c:extLst>
            <c:ext xmlns:c16="http://schemas.microsoft.com/office/drawing/2014/chart" uri="{C3380CC4-5D6E-409C-BE32-E72D297353CC}">
              <c16:uniqueId val="{00000000-109C-4CC1-A774-B6CB1D3781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109C-4CC1-A774-B6CB1D3781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26.45</c:v>
                </c:pt>
                <c:pt idx="1">
                  <c:v>26.72</c:v>
                </c:pt>
                <c:pt idx="2">
                  <c:v>29.19</c:v>
                </c:pt>
                <c:pt idx="3">
                  <c:v>31.71</c:v>
                </c:pt>
                <c:pt idx="4">
                  <c:v>31.57</c:v>
                </c:pt>
              </c:numCache>
            </c:numRef>
          </c:val>
          <c:extLst>
            <c:ext xmlns:c16="http://schemas.microsoft.com/office/drawing/2014/chart" uri="{C3380CC4-5D6E-409C-BE32-E72D297353CC}">
              <c16:uniqueId val="{00000000-BC6D-449A-A1D2-4F41DF99CC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BC6D-449A-A1D2-4F41DF99CC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65-41D5-9FB6-9B2584BC71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F265-41D5-9FB6-9B2584BC71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119.26</c:v>
                </c:pt>
                <c:pt idx="1">
                  <c:v>126.31</c:v>
                </c:pt>
                <c:pt idx="2">
                  <c:v>128.09</c:v>
                </c:pt>
                <c:pt idx="3">
                  <c:v>124.77</c:v>
                </c:pt>
                <c:pt idx="4">
                  <c:v>123.97</c:v>
                </c:pt>
              </c:numCache>
            </c:numRef>
          </c:val>
          <c:extLst>
            <c:ext xmlns:c16="http://schemas.microsoft.com/office/drawing/2014/chart" uri="{C3380CC4-5D6E-409C-BE32-E72D297353CC}">
              <c16:uniqueId val="{00000000-478D-4151-B22C-EEA22EEE221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478D-4151-B22C-EEA22EEE221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724.04</c:v>
                </c:pt>
                <c:pt idx="1">
                  <c:v>688.52</c:v>
                </c:pt>
                <c:pt idx="2">
                  <c:v>628.36</c:v>
                </c:pt>
                <c:pt idx="3">
                  <c:v>585.87</c:v>
                </c:pt>
                <c:pt idx="4">
                  <c:v>555.97</c:v>
                </c:pt>
              </c:numCache>
            </c:numRef>
          </c:val>
          <c:extLst>
            <c:ext xmlns:c16="http://schemas.microsoft.com/office/drawing/2014/chart" uri="{C3380CC4-5D6E-409C-BE32-E72D297353CC}">
              <c16:uniqueId val="{00000000-AA13-443D-AA63-A716219D1F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AA13-443D-AA63-A716219D1F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91.06</c:v>
                </c:pt>
                <c:pt idx="1">
                  <c:v>92</c:v>
                </c:pt>
                <c:pt idx="2">
                  <c:v>89.04</c:v>
                </c:pt>
                <c:pt idx="3">
                  <c:v>94.38</c:v>
                </c:pt>
                <c:pt idx="4">
                  <c:v>94</c:v>
                </c:pt>
              </c:numCache>
            </c:numRef>
          </c:val>
          <c:extLst>
            <c:ext xmlns:c16="http://schemas.microsoft.com/office/drawing/2014/chart" uri="{C3380CC4-5D6E-409C-BE32-E72D297353CC}">
              <c16:uniqueId val="{00000000-DDA6-40D3-848D-6D71E3141C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DDA6-40D3-848D-6D71E3141C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222.24</c:v>
                </c:pt>
                <c:pt idx="1">
                  <c:v>221.03</c:v>
                </c:pt>
                <c:pt idx="2">
                  <c:v>228.42</c:v>
                </c:pt>
                <c:pt idx="3">
                  <c:v>216.96</c:v>
                </c:pt>
                <c:pt idx="4">
                  <c:v>219.91</c:v>
                </c:pt>
              </c:numCache>
            </c:numRef>
          </c:val>
          <c:extLst>
            <c:ext xmlns:c16="http://schemas.microsoft.com/office/drawing/2014/chart" uri="{C3380CC4-5D6E-409C-BE32-E72D297353CC}">
              <c16:uniqueId val="{00000000-8EE1-4CAE-AB5C-C574FBC5D2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8EE1-4CAE-AB5C-C574FBC5D2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下仁田町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7225</v>
      </c>
      <c r="AM8" s="61"/>
      <c r="AN8" s="61"/>
      <c r="AO8" s="61"/>
      <c r="AP8" s="61"/>
      <c r="AQ8" s="61"/>
      <c r="AR8" s="61"/>
      <c r="AS8" s="61"/>
      <c r="AT8" s="52">
        <f>データ!$S$6</f>
        <v>188.38</v>
      </c>
      <c r="AU8" s="53"/>
      <c r="AV8" s="53"/>
      <c r="AW8" s="53"/>
      <c r="AX8" s="53"/>
      <c r="AY8" s="53"/>
      <c r="AZ8" s="53"/>
      <c r="BA8" s="53"/>
      <c r="BB8" s="54">
        <f>データ!$T$6</f>
        <v>38.35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63.78</v>
      </c>
      <c r="J10" s="53"/>
      <c r="K10" s="53"/>
      <c r="L10" s="53"/>
      <c r="M10" s="53"/>
      <c r="N10" s="53"/>
      <c r="O10" s="64"/>
      <c r="P10" s="54">
        <f>データ!$P$6</f>
        <v>94.95</v>
      </c>
      <c r="Q10" s="54"/>
      <c r="R10" s="54"/>
      <c r="S10" s="54"/>
      <c r="T10" s="54"/>
      <c r="U10" s="54"/>
      <c r="V10" s="54"/>
      <c r="W10" s="61">
        <f>データ!$Q$6</f>
        <v>3509</v>
      </c>
      <c r="X10" s="61"/>
      <c r="Y10" s="61"/>
      <c r="Z10" s="61"/>
      <c r="AA10" s="61"/>
      <c r="AB10" s="61"/>
      <c r="AC10" s="61"/>
      <c r="AD10" s="2"/>
      <c r="AE10" s="2"/>
      <c r="AF10" s="2"/>
      <c r="AG10" s="2"/>
      <c r="AH10" s="4"/>
      <c r="AI10" s="4"/>
      <c r="AJ10" s="4"/>
      <c r="AK10" s="4"/>
      <c r="AL10" s="61">
        <f>データ!$U$6</f>
        <v>6786</v>
      </c>
      <c r="AM10" s="61"/>
      <c r="AN10" s="61"/>
      <c r="AO10" s="61"/>
      <c r="AP10" s="61"/>
      <c r="AQ10" s="61"/>
      <c r="AR10" s="61"/>
      <c r="AS10" s="61"/>
      <c r="AT10" s="52">
        <f>データ!$V$6</f>
        <v>17.97</v>
      </c>
      <c r="AU10" s="53"/>
      <c r="AV10" s="53"/>
      <c r="AW10" s="53"/>
      <c r="AX10" s="53"/>
      <c r="AY10" s="53"/>
      <c r="AZ10" s="53"/>
      <c r="BA10" s="53"/>
      <c r="BB10" s="54">
        <f>データ!$W$6</f>
        <v>377.63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2">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2">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113</v>
      </c>
      <c r="BM16" s="100"/>
      <c r="BN16" s="100"/>
      <c r="BO16" s="100"/>
      <c r="BP16" s="100"/>
      <c r="BQ16" s="100"/>
      <c r="BR16" s="100"/>
      <c r="BS16" s="100"/>
      <c r="BT16" s="100"/>
      <c r="BU16" s="100"/>
      <c r="BV16" s="100"/>
      <c r="BW16" s="100"/>
      <c r="BX16" s="100"/>
      <c r="BY16" s="100"/>
      <c r="BZ16" s="10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100"/>
      <c r="BN17" s="100"/>
      <c r="BO17" s="100"/>
      <c r="BP17" s="100"/>
      <c r="BQ17" s="100"/>
      <c r="BR17" s="100"/>
      <c r="BS17" s="100"/>
      <c r="BT17" s="100"/>
      <c r="BU17" s="100"/>
      <c r="BV17" s="100"/>
      <c r="BW17" s="100"/>
      <c r="BX17" s="100"/>
      <c r="BY17" s="100"/>
      <c r="BZ17" s="10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100"/>
      <c r="BN18" s="100"/>
      <c r="BO18" s="100"/>
      <c r="BP18" s="100"/>
      <c r="BQ18" s="100"/>
      <c r="BR18" s="100"/>
      <c r="BS18" s="100"/>
      <c r="BT18" s="100"/>
      <c r="BU18" s="100"/>
      <c r="BV18" s="100"/>
      <c r="BW18" s="100"/>
      <c r="BX18" s="100"/>
      <c r="BY18" s="100"/>
      <c r="BZ18" s="10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100"/>
      <c r="BN19" s="100"/>
      <c r="BO19" s="100"/>
      <c r="BP19" s="100"/>
      <c r="BQ19" s="100"/>
      <c r="BR19" s="100"/>
      <c r="BS19" s="100"/>
      <c r="BT19" s="100"/>
      <c r="BU19" s="100"/>
      <c r="BV19" s="100"/>
      <c r="BW19" s="100"/>
      <c r="BX19" s="100"/>
      <c r="BY19" s="100"/>
      <c r="BZ19" s="10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100"/>
      <c r="BN20" s="100"/>
      <c r="BO20" s="100"/>
      <c r="BP20" s="100"/>
      <c r="BQ20" s="100"/>
      <c r="BR20" s="100"/>
      <c r="BS20" s="100"/>
      <c r="BT20" s="100"/>
      <c r="BU20" s="100"/>
      <c r="BV20" s="100"/>
      <c r="BW20" s="100"/>
      <c r="BX20" s="100"/>
      <c r="BY20" s="100"/>
      <c r="BZ20" s="10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100"/>
      <c r="BN21" s="100"/>
      <c r="BO21" s="100"/>
      <c r="BP21" s="100"/>
      <c r="BQ21" s="100"/>
      <c r="BR21" s="100"/>
      <c r="BS21" s="100"/>
      <c r="BT21" s="100"/>
      <c r="BU21" s="100"/>
      <c r="BV21" s="100"/>
      <c r="BW21" s="100"/>
      <c r="BX21" s="100"/>
      <c r="BY21" s="100"/>
      <c r="BZ21" s="10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100"/>
      <c r="BN22" s="100"/>
      <c r="BO22" s="100"/>
      <c r="BP22" s="100"/>
      <c r="BQ22" s="100"/>
      <c r="BR22" s="100"/>
      <c r="BS22" s="100"/>
      <c r="BT22" s="100"/>
      <c r="BU22" s="100"/>
      <c r="BV22" s="100"/>
      <c r="BW22" s="100"/>
      <c r="BX22" s="100"/>
      <c r="BY22" s="100"/>
      <c r="BZ22" s="10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100"/>
      <c r="BN23" s="100"/>
      <c r="BO23" s="100"/>
      <c r="BP23" s="100"/>
      <c r="BQ23" s="100"/>
      <c r="BR23" s="100"/>
      <c r="BS23" s="100"/>
      <c r="BT23" s="100"/>
      <c r="BU23" s="100"/>
      <c r="BV23" s="100"/>
      <c r="BW23" s="100"/>
      <c r="BX23" s="100"/>
      <c r="BY23" s="100"/>
      <c r="BZ23" s="10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100"/>
      <c r="BN24" s="100"/>
      <c r="BO24" s="100"/>
      <c r="BP24" s="100"/>
      <c r="BQ24" s="100"/>
      <c r="BR24" s="100"/>
      <c r="BS24" s="100"/>
      <c r="BT24" s="100"/>
      <c r="BU24" s="100"/>
      <c r="BV24" s="100"/>
      <c r="BW24" s="100"/>
      <c r="BX24" s="100"/>
      <c r="BY24" s="100"/>
      <c r="BZ24" s="10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100"/>
      <c r="BN25" s="100"/>
      <c r="BO25" s="100"/>
      <c r="BP25" s="100"/>
      <c r="BQ25" s="100"/>
      <c r="BR25" s="100"/>
      <c r="BS25" s="100"/>
      <c r="BT25" s="100"/>
      <c r="BU25" s="100"/>
      <c r="BV25" s="100"/>
      <c r="BW25" s="100"/>
      <c r="BX25" s="100"/>
      <c r="BY25" s="100"/>
      <c r="BZ25" s="10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100"/>
      <c r="BN26" s="100"/>
      <c r="BO26" s="100"/>
      <c r="BP26" s="100"/>
      <c r="BQ26" s="100"/>
      <c r="BR26" s="100"/>
      <c r="BS26" s="100"/>
      <c r="BT26" s="100"/>
      <c r="BU26" s="100"/>
      <c r="BV26" s="100"/>
      <c r="BW26" s="100"/>
      <c r="BX26" s="100"/>
      <c r="BY26" s="100"/>
      <c r="BZ26" s="10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100"/>
      <c r="BN27" s="100"/>
      <c r="BO27" s="100"/>
      <c r="BP27" s="100"/>
      <c r="BQ27" s="100"/>
      <c r="BR27" s="100"/>
      <c r="BS27" s="100"/>
      <c r="BT27" s="100"/>
      <c r="BU27" s="100"/>
      <c r="BV27" s="100"/>
      <c r="BW27" s="100"/>
      <c r="BX27" s="100"/>
      <c r="BY27" s="100"/>
      <c r="BZ27" s="10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100"/>
      <c r="BN28" s="100"/>
      <c r="BO28" s="100"/>
      <c r="BP28" s="100"/>
      <c r="BQ28" s="100"/>
      <c r="BR28" s="100"/>
      <c r="BS28" s="100"/>
      <c r="BT28" s="100"/>
      <c r="BU28" s="100"/>
      <c r="BV28" s="100"/>
      <c r="BW28" s="100"/>
      <c r="BX28" s="100"/>
      <c r="BY28" s="100"/>
      <c r="BZ28" s="10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100"/>
      <c r="BN29" s="100"/>
      <c r="BO29" s="100"/>
      <c r="BP29" s="100"/>
      <c r="BQ29" s="100"/>
      <c r="BR29" s="100"/>
      <c r="BS29" s="100"/>
      <c r="BT29" s="100"/>
      <c r="BU29" s="100"/>
      <c r="BV29" s="100"/>
      <c r="BW29" s="100"/>
      <c r="BX29" s="100"/>
      <c r="BY29" s="100"/>
      <c r="BZ29" s="10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100"/>
      <c r="BN30" s="100"/>
      <c r="BO30" s="100"/>
      <c r="BP30" s="100"/>
      <c r="BQ30" s="100"/>
      <c r="BR30" s="100"/>
      <c r="BS30" s="100"/>
      <c r="BT30" s="100"/>
      <c r="BU30" s="100"/>
      <c r="BV30" s="100"/>
      <c r="BW30" s="100"/>
      <c r="BX30" s="100"/>
      <c r="BY30" s="100"/>
      <c r="BZ30" s="10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100"/>
      <c r="BN31" s="100"/>
      <c r="BO31" s="100"/>
      <c r="BP31" s="100"/>
      <c r="BQ31" s="100"/>
      <c r="BR31" s="100"/>
      <c r="BS31" s="100"/>
      <c r="BT31" s="100"/>
      <c r="BU31" s="100"/>
      <c r="BV31" s="100"/>
      <c r="BW31" s="100"/>
      <c r="BX31" s="100"/>
      <c r="BY31" s="100"/>
      <c r="BZ31" s="10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100"/>
      <c r="BN32" s="100"/>
      <c r="BO32" s="100"/>
      <c r="BP32" s="100"/>
      <c r="BQ32" s="100"/>
      <c r="BR32" s="100"/>
      <c r="BS32" s="100"/>
      <c r="BT32" s="100"/>
      <c r="BU32" s="100"/>
      <c r="BV32" s="100"/>
      <c r="BW32" s="100"/>
      <c r="BX32" s="100"/>
      <c r="BY32" s="100"/>
      <c r="BZ32" s="10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100"/>
      <c r="BN33" s="100"/>
      <c r="BO33" s="100"/>
      <c r="BP33" s="100"/>
      <c r="BQ33" s="100"/>
      <c r="BR33" s="100"/>
      <c r="BS33" s="100"/>
      <c r="BT33" s="100"/>
      <c r="BU33" s="100"/>
      <c r="BV33" s="100"/>
      <c r="BW33" s="100"/>
      <c r="BX33" s="100"/>
      <c r="BY33" s="100"/>
      <c r="BZ33" s="10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1"/>
      <c r="BM34" s="100"/>
      <c r="BN34" s="100"/>
      <c r="BO34" s="100"/>
      <c r="BP34" s="100"/>
      <c r="BQ34" s="100"/>
      <c r="BR34" s="100"/>
      <c r="BS34" s="100"/>
      <c r="BT34" s="100"/>
      <c r="BU34" s="100"/>
      <c r="BV34" s="100"/>
      <c r="BW34" s="100"/>
      <c r="BX34" s="100"/>
      <c r="BY34" s="100"/>
      <c r="BZ34" s="10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1"/>
      <c r="BM35" s="100"/>
      <c r="BN35" s="100"/>
      <c r="BO35" s="100"/>
      <c r="BP35" s="100"/>
      <c r="BQ35" s="100"/>
      <c r="BR35" s="100"/>
      <c r="BS35" s="100"/>
      <c r="BT35" s="100"/>
      <c r="BU35" s="100"/>
      <c r="BV35" s="100"/>
      <c r="BW35" s="100"/>
      <c r="BX35" s="100"/>
      <c r="BY35" s="100"/>
      <c r="BZ35" s="10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100"/>
      <c r="BN36" s="100"/>
      <c r="BO36" s="100"/>
      <c r="BP36" s="100"/>
      <c r="BQ36" s="100"/>
      <c r="BR36" s="100"/>
      <c r="BS36" s="100"/>
      <c r="BT36" s="100"/>
      <c r="BU36" s="100"/>
      <c r="BV36" s="100"/>
      <c r="BW36" s="100"/>
      <c r="BX36" s="100"/>
      <c r="BY36" s="100"/>
      <c r="BZ36" s="10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100"/>
      <c r="BN37" s="100"/>
      <c r="BO37" s="100"/>
      <c r="BP37" s="100"/>
      <c r="BQ37" s="100"/>
      <c r="BR37" s="100"/>
      <c r="BS37" s="100"/>
      <c r="BT37" s="100"/>
      <c r="BU37" s="100"/>
      <c r="BV37" s="100"/>
      <c r="BW37" s="100"/>
      <c r="BX37" s="100"/>
      <c r="BY37" s="100"/>
      <c r="BZ37" s="10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100"/>
      <c r="BN38" s="100"/>
      <c r="BO38" s="100"/>
      <c r="BP38" s="100"/>
      <c r="BQ38" s="100"/>
      <c r="BR38" s="100"/>
      <c r="BS38" s="100"/>
      <c r="BT38" s="100"/>
      <c r="BU38" s="100"/>
      <c r="BV38" s="100"/>
      <c r="BW38" s="100"/>
      <c r="BX38" s="100"/>
      <c r="BY38" s="100"/>
      <c r="BZ38" s="10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100"/>
      <c r="BN39" s="100"/>
      <c r="BO39" s="100"/>
      <c r="BP39" s="100"/>
      <c r="BQ39" s="100"/>
      <c r="BR39" s="100"/>
      <c r="BS39" s="100"/>
      <c r="BT39" s="100"/>
      <c r="BU39" s="100"/>
      <c r="BV39" s="100"/>
      <c r="BW39" s="100"/>
      <c r="BX39" s="100"/>
      <c r="BY39" s="100"/>
      <c r="BZ39" s="10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100"/>
      <c r="BN40" s="100"/>
      <c r="BO40" s="100"/>
      <c r="BP40" s="100"/>
      <c r="BQ40" s="100"/>
      <c r="BR40" s="100"/>
      <c r="BS40" s="100"/>
      <c r="BT40" s="100"/>
      <c r="BU40" s="100"/>
      <c r="BV40" s="100"/>
      <c r="BW40" s="100"/>
      <c r="BX40" s="100"/>
      <c r="BY40" s="100"/>
      <c r="BZ40" s="10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100"/>
      <c r="BN41" s="100"/>
      <c r="BO41" s="100"/>
      <c r="BP41" s="100"/>
      <c r="BQ41" s="100"/>
      <c r="BR41" s="100"/>
      <c r="BS41" s="100"/>
      <c r="BT41" s="100"/>
      <c r="BU41" s="100"/>
      <c r="BV41" s="100"/>
      <c r="BW41" s="100"/>
      <c r="BX41" s="100"/>
      <c r="BY41" s="100"/>
      <c r="BZ41" s="10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100"/>
      <c r="BN42" s="100"/>
      <c r="BO42" s="100"/>
      <c r="BP42" s="100"/>
      <c r="BQ42" s="100"/>
      <c r="BR42" s="100"/>
      <c r="BS42" s="100"/>
      <c r="BT42" s="100"/>
      <c r="BU42" s="100"/>
      <c r="BV42" s="100"/>
      <c r="BW42" s="100"/>
      <c r="BX42" s="100"/>
      <c r="BY42" s="100"/>
      <c r="BZ42" s="10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100"/>
      <c r="BN43" s="100"/>
      <c r="BO43" s="100"/>
      <c r="BP43" s="100"/>
      <c r="BQ43" s="100"/>
      <c r="BR43" s="100"/>
      <c r="BS43" s="100"/>
      <c r="BT43" s="100"/>
      <c r="BU43" s="100"/>
      <c r="BV43" s="100"/>
      <c r="BW43" s="100"/>
      <c r="BX43" s="100"/>
      <c r="BY43" s="100"/>
      <c r="BZ43" s="10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100"/>
      <c r="BN44" s="100"/>
      <c r="BO44" s="100"/>
      <c r="BP44" s="100"/>
      <c r="BQ44" s="100"/>
      <c r="BR44" s="100"/>
      <c r="BS44" s="100"/>
      <c r="BT44" s="100"/>
      <c r="BU44" s="100"/>
      <c r="BV44" s="100"/>
      <c r="BW44" s="100"/>
      <c r="BX44" s="100"/>
      <c r="BY44" s="100"/>
      <c r="BZ44" s="10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111</v>
      </c>
      <c r="BM47" s="89"/>
      <c r="BN47" s="89"/>
      <c r="BO47" s="89"/>
      <c r="BP47" s="89"/>
      <c r="BQ47" s="89"/>
      <c r="BR47" s="89"/>
      <c r="BS47" s="89"/>
      <c r="BT47" s="89"/>
      <c r="BU47" s="89"/>
      <c r="BV47" s="89"/>
      <c r="BW47" s="89"/>
      <c r="BX47" s="89"/>
      <c r="BY47" s="89"/>
      <c r="BZ47" s="9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2">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88"/>
      <c r="BM60" s="89"/>
      <c r="BN60" s="89"/>
      <c r="BO60" s="89"/>
      <c r="BP60" s="89"/>
      <c r="BQ60" s="89"/>
      <c r="BR60" s="89"/>
      <c r="BS60" s="89"/>
      <c r="BT60" s="89"/>
      <c r="BU60" s="89"/>
      <c r="BV60" s="89"/>
      <c r="BW60" s="89"/>
      <c r="BX60" s="89"/>
      <c r="BY60" s="89"/>
      <c r="BZ60" s="90"/>
    </row>
    <row r="61" spans="1:78" ht="13.5" customHeight="1" x14ac:dyDescent="0.2">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88"/>
      <c r="BM61" s="89"/>
      <c r="BN61" s="89"/>
      <c r="BO61" s="89"/>
      <c r="BP61" s="89"/>
      <c r="BQ61" s="89"/>
      <c r="BR61" s="89"/>
      <c r="BS61" s="89"/>
      <c r="BT61" s="89"/>
      <c r="BU61" s="89"/>
      <c r="BV61" s="89"/>
      <c r="BW61" s="89"/>
      <c r="BX61" s="89"/>
      <c r="BY61" s="89"/>
      <c r="BZ61" s="9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7xD7xHExjOSR6zj/EFZp/J4LkNwcCXiX4ZWAVkD0+pgdE2s028XACOoIVdXCyXq0vyc4OmaSFpiLSY5A7yZSQ==" saltValue="ysCCCt/b4Sui2Ed02UFQ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103829</v>
      </c>
      <c r="D6" s="34">
        <f t="shared" si="3"/>
        <v>46</v>
      </c>
      <c r="E6" s="34">
        <f t="shared" si="3"/>
        <v>1</v>
      </c>
      <c r="F6" s="34">
        <f t="shared" si="3"/>
        <v>0</v>
      </c>
      <c r="G6" s="34">
        <f t="shared" si="3"/>
        <v>1</v>
      </c>
      <c r="H6" s="34" t="str">
        <f t="shared" si="3"/>
        <v>群馬県　下仁田町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63.78</v>
      </c>
      <c r="P6" s="35">
        <f t="shared" si="3"/>
        <v>94.95</v>
      </c>
      <c r="Q6" s="35">
        <f t="shared" si="3"/>
        <v>3509</v>
      </c>
      <c r="R6" s="35">
        <f t="shared" si="3"/>
        <v>7225</v>
      </c>
      <c r="S6" s="35">
        <f t="shared" si="3"/>
        <v>188.38</v>
      </c>
      <c r="T6" s="35">
        <f t="shared" si="3"/>
        <v>38.35</v>
      </c>
      <c r="U6" s="35">
        <f t="shared" si="3"/>
        <v>6786</v>
      </c>
      <c r="V6" s="35">
        <f t="shared" si="3"/>
        <v>17.97</v>
      </c>
      <c r="W6" s="35">
        <f t="shared" si="3"/>
        <v>377.63</v>
      </c>
      <c r="X6" s="36">
        <f>IF(X7="",NA(),X7)</f>
        <v>101.93</v>
      </c>
      <c r="Y6" s="36">
        <f t="shared" ref="Y6:AG6" si="4">IF(Y7="",NA(),Y7)</f>
        <v>102.25</v>
      </c>
      <c r="Z6" s="36">
        <f t="shared" si="4"/>
        <v>99.2</v>
      </c>
      <c r="AA6" s="36">
        <f t="shared" si="4"/>
        <v>104.65</v>
      </c>
      <c r="AB6" s="36">
        <f t="shared" si="4"/>
        <v>103.36</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119.26</v>
      </c>
      <c r="AU6" s="36">
        <f t="shared" ref="AU6:BC6" si="6">IF(AU7="",NA(),AU7)</f>
        <v>126.31</v>
      </c>
      <c r="AV6" s="36">
        <f t="shared" si="6"/>
        <v>128.09</v>
      </c>
      <c r="AW6" s="36">
        <f t="shared" si="6"/>
        <v>124.77</v>
      </c>
      <c r="AX6" s="36">
        <f t="shared" si="6"/>
        <v>123.97</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724.04</v>
      </c>
      <c r="BF6" s="36">
        <f t="shared" ref="BF6:BN6" si="7">IF(BF7="",NA(),BF7)</f>
        <v>688.52</v>
      </c>
      <c r="BG6" s="36">
        <f t="shared" si="7"/>
        <v>628.36</v>
      </c>
      <c r="BH6" s="36">
        <f t="shared" si="7"/>
        <v>585.87</v>
      </c>
      <c r="BI6" s="36">
        <f t="shared" si="7"/>
        <v>555.97</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91.06</v>
      </c>
      <c r="BQ6" s="36">
        <f t="shared" ref="BQ6:BY6" si="8">IF(BQ7="",NA(),BQ7)</f>
        <v>92</v>
      </c>
      <c r="BR6" s="36">
        <f t="shared" si="8"/>
        <v>89.04</v>
      </c>
      <c r="BS6" s="36">
        <f t="shared" si="8"/>
        <v>94.38</v>
      </c>
      <c r="BT6" s="36">
        <f t="shared" si="8"/>
        <v>94</v>
      </c>
      <c r="BU6" s="36">
        <f t="shared" si="8"/>
        <v>92.76</v>
      </c>
      <c r="BV6" s="36">
        <f t="shared" si="8"/>
        <v>93.28</v>
      </c>
      <c r="BW6" s="36">
        <f t="shared" si="8"/>
        <v>87.51</v>
      </c>
      <c r="BX6" s="36">
        <f t="shared" si="8"/>
        <v>84.77</v>
      </c>
      <c r="BY6" s="36">
        <f t="shared" si="8"/>
        <v>87.11</v>
      </c>
      <c r="BZ6" s="35" t="str">
        <f>IF(BZ7="","",IF(BZ7="-","【-】","【"&amp;SUBSTITUTE(TEXT(BZ7,"#,##0.00"),"-","△")&amp;"】"))</f>
        <v>【103.24】</v>
      </c>
      <c r="CA6" s="36">
        <f>IF(CA7="",NA(),CA7)</f>
        <v>222.24</v>
      </c>
      <c r="CB6" s="36">
        <f t="shared" ref="CB6:CJ6" si="9">IF(CB7="",NA(),CB7)</f>
        <v>221.03</v>
      </c>
      <c r="CC6" s="36">
        <f t="shared" si="9"/>
        <v>228.42</v>
      </c>
      <c r="CD6" s="36">
        <f t="shared" si="9"/>
        <v>216.96</v>
      </c>
      <c r="CE6" s="36">
        <f t="shared" si="9"/>
        <v>219.91</v>
      </c>
      <c r="CF6" s="36">
        <f t="shared" si="9"/>
        <v>208.67</v>
      </c>
      <c r="CG6" s="36">
        <f t="shared" si="9"/>
        <v>208.29</v>
      </c>
      <c r="CH6" s="36">
        <f t="shared" si="9"/>
        <v>218.42</v>
      </c>
      <c r="CI6" s="36">
        <f t="shared" si="9"/>
        <v>227.27</v>
      </c>
      <c r="CJ6" s="36">
        <f t="shared" si="9"/>
        <v>223.98</v>
      </c>
      <c r="CK6" s="35" t="str">
        <f>IF(CK7="","",IF(CK7="-","【-】","【"&amp;SUBSTITUTE(TEXT(CK7,"#,##0.00"),"-","△")&amp;"】"))</f>
        <v>【168.38】</v>
      </c>
      <c r="CL6" s="36">
        <f>IF(CL7="",NA(),CL7)</f>
        <v>78.959999999999994</v>
      </c>
      <c r="CM6" s="36">
        <f t="shared" ref="CM6:CU6" si="10">IF(CM7="",NA(),CM7)</f>
        <v>77.94</v>
      </c>
      <c r="CN6" s="36">
        <f t="shared" si="10"/>
        <v>80.349999999999994</v>
      </c>
      <c r="CO6" s="36">
        <f t="shared" si="10"/>
        <v>77.06</v>
      </c>
      <c r="CP6" s="36">
        <f t="shared" si="10"/>
        <v>71.02</v>
      </c>
      <c r="CQ6" s="36">
        <f t="shared" si="10"/>
        <v>49.08</v>
      </c>
      <c r="CR6" s="36">
        <f t="shared" si="10"/>
        <v>49.32</v>
      </c>
      <c r="CS6" s="36">
        <f t="shared" si="10"/>
        <v>50.24</v>
      </c>
      <c r="CT6" s="36">
        <f t="shared" si="10"/>
        <v>50.29</v>
      </c>
      <c r="CU6" s="36">
        <f t="shared" si="10"/>
        <v>49.64</v>
      </c>
      <c r="CV6" s="35" t="str">
        <f>IF(CV7="","",IF(CV7="-","【-】","【"&amp;SUBSTITUTE(TEXT(CV7,"#,##0.00"),"-","△")&amp;"】"))</f>
        <v>【60.00】</v>
      </c>
      <c r="CW6" s="36">
        <f>IF(CW7="",NA(),CW7)</f>
        <v>57.53</v>
      </c>
      <c r="CX6" s="36">
        <f t="shared" ref="CX6:DF6" si="11">IF(CX7="",NA(),CX7)</f>
        <v>56.72</v>
      </c>
      <c r="CY6" s="36">
        <f t="shared" si="11"/>
        <v>55.12</v>
      </c>
      <c r="CZ6" s="36">
        <f t="shared" si="11"/>
        <v>55.6</v>
      </c>
      <c r="DA6" s="36">
        <f t="shared" si="11"/>
        <v>57.06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41.69</v>
      </c>
      <c r="DI6" s="36">
        <f t="shared" ref="DI6:DQ6" si="12">IF(DI7="",NA(),DI7)</f>
        <v>44.41</v>
      </c>
      <c r="DJ6" s="36">
        <f t="shared" si="12"/>
        <v>47.29</v>
      </c>
      <c r="DK6" s="36">
        <f t="shared" si="12"/>
        <v>49.3</v>
      </c>
      <c r="DL6" s="36">
        <f t="shared" si="12"/>
        <v>50.94</v>
      </c>
      <c r="DM6" s="36">
        <f t="shared" si="12"/>
        <v>47.44</v>
      </c>
      <c r="DN6" s="36">
        <f t="shared" si="12"/>
        <v>48.3</v>
      </c>
      <c r="DO6" s="36">
        <f t="shared" si="12"/>
        <v>45.14</v>
      </c>
      <c r="DP6" s="36">
        <f t="shared" si="12"/>
        <v>45.85</v>
      </c>
      <c r="DQ6" s="36">
        <f t="shared" si="12"/>
        <v>47.31</v>
      </c>
      <c r="DR6" s="35" t="str">
        <f>IF(DR7="","",IF(DR7="-","【-】","【"&amp;SUBSTITUTE(TEXT(DR7,"#,##0.00"),"-","△")&amp;"】"))</f>
        <v>【49.59】</v>
      </c>
      <c r="DS6" s="36">
        <f>IF(DS7="",NA(),DS7)</f>
        <v>26.45</v>
      </c>
      <c r="DT6" s="36">
        <f t="shared" ref="DT6:EB6" si="13">IF(DT7="",NA(),DT7)</f>
        <v>26.72</v>
      </c>
      <c r="DU6" s="36">
        <f t="shared" si="13"/>
        <v>29.19</v>
      </c>
      <c r="DV6" s="36">
        <f t="shared" si="13"/>
        <v>31.71</v>
      </c>
      <c r="DW6" s="36">
        <f t="shared" si="13"/>
        <v>31.57</v>
      </c>
      <c r="DX6" s="36">
        <f t="shared" si="13"/>
        <v>11.16</v>
      </c>
      <c r="DY6" s="36">
        <f t="shared" si="13"/>
        <v>12.43</v>
      </c>
      <c r="DZ6" s="36">
        <f t="shared" si="13"/>
        <v>13.58</v>
      </c>
      <c r="EA6" s="36">
        <f t="shared" si="13"/>
        <v>14.13</v>
      </c>
      <c r="EB6" s="36">
        <f t="shared" si="13"/>
        <v>16.77</v>
      </c>
      <c r="EC6" s="35" t="str">
        <f>IF(EC7="","",IF(EC7="-","【-】","【"&amp;SUBSTITUTE(TEXT(EC7,"#,##0.00"),"-","△")&amp;"】"))</f>
        <v>【19.44】</v>
      </c>
      <c r="ED6" s="36">
        <f>IF(ED7="",NA(),ED7)</f>
        <v>0.28000000000000003</v>
      </c>
      <c r="EE6" s="36">
        <f t="shared" ref="EE6:EM6" si="14">IF(EE7="",NA(),EE7)</f>
        <v>0.31</v>
      </c>
      <c r="EF6" s="36">
        <f t="shared" si="14"/>
        <v>0.38</v>
      </c>
      <c r="EG6" s="36">
        <f t="shared" si="14"/>
        <v>0.31</v>
      </c>
      <c r="EH6" s="36">
        <f t="shared" si="14"/>
        <v>0.43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103829</v>
      </c>
      <c r="D7" s="38">
        <v>46</v>
      </c>
      <c r="E7" s="38">
        <v>1</v>
      </c>
      <c r="F7" s="38">
        <v>0</v>
      </c>
      <c r="G7" s="38">
        <v>1</v>
      </c>
      <c r="H7" s="38" t="s">
        <v>93</v>
      </c>
      <c r="I7" s="38" t="s">
        <v>94</v>
      </c>
      <c r="J7" s="38" t="s">
        <v>95</v>
      </c>
      <c r="K7" s="38" t="s">
        <v>96</v>
      </c>
      <c r="L7" s="38" t="s">
        <v>97</v>
      </c>
      <c r="M7" s="38" t="s">
        <v>98</v>
      </c>
      <c r="N7" s="39" t="s">
        <v>99</v>
      </c>
      <c r="O7" s="39">
        <v>63.78</v>
      </c>
      <c r="P7" s="39">
        <v>94.95</v>
      </c>
      <c r="Q7" s="39">
        <v>3509</v>
      </c>
      <c r="R7" s="39">
        <v>7225</v>
      </c>
      <c r="S7" s="39">
        <v>188.38</v>
      </c>
      <c r="T7" s="39">
        <v>38.35</v>
      </c>
      <c r="U7" s="39">
        <v>6786</v>
      </c>
      <c r="V7" s="39">
        <v>17.97</v>
      </c>
      <c r="W7" s="39">
        <v>377.63</v>
      </c>
      <c r="X7" s="39">
        <v>101.93</v>
      </c>
      <c r="Y7" s="39">
        <v>102.25</v>
      </c>
      <c r="Z7" s="39">
        <v>99.2</v>
      </c>
      <c r="AA7" s="39">
        <v>104.65</v>
      </c>
      <c r="AB7" s="39">
        <v>103.36</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119.26</v>
      </c>
      <c r="AU7" s="39">
        <v>126.31</v>
      </c>
      <c r="AV7" s="39">
        <v>128.09</v>
      </c>
      <c r="AW7" s="39">
        <v>124.77</v>
      </c>
      <c r="AX7" s="39">
        <v>123.97</v>
      </c>
      <c r="AY7" s="39">
        <v>416.14</v>
      </c>
      <c r="AZ7" s="39">
        <v>371.89</v>
      </c>
      <c r="BA7" s="39">
        <v>293.23</v>
      </c>
      <c r="BB7" s="39">
        <v>300.14</v>
      </c>
      <c r="BC7" s="39">
        <v>301.04000000000002</v>
      </c>
      <c r="BD7" s="39">
        <v>264.97000000000003</v>
      </c>
      <c r="BE7" s="39">
        <v>724.04</v>
      </c>
      <c r="BF7" s="39">
        <v>688.52</v>
      </c>
      <c r="BG7" s="39">
        <v>628.36</v>
      </c>
      <c r="BH7" s="39">
        <v>585.87</v>
      </c>
      <c r="BI7" s="39">
        <v>555.97</v>
      </c>
      <c r="BJ7" s="39">
        <v>487.22</v>
      </c>
      <c r="BK7" s="39">
        <v>483.11</v>
      </c>
      <c r="BL7" s="39">
        <v>542.29999999999995</v>
      </c>
      <c r="BM7" s="39">
        <v>566.65</v>
      </c>
      <c r="BN7" s="39">
        <v>551.62</v>
      </c>
      <c r="BO7" s="39">
        <v>266.61</v>
      </c>
      <c r="BP7" s="39">
        <v>91.06</v>
      </c>
      <c r="BQ7" s="39">
        <v>92</v>
      </c>
      <c r="BR7" s="39">
        <v>89.04</v>
      </c>
      <c r="BS7" s="39">
        <v>94.38</v>
      </c>
      <c r="BT7" s="39">
        <v>94</v>
      </c>
      <c r="BU7" s="39">
        <v>92.76</v>
      </c>
      <c r="BV7" s="39">
        <v>93.28</v>
      </c>
      <c r="BW7" s="39">
        <v>87.51</v>
      </c>
      <c r="BX7" s="39">
        <v>84.77</v>
      </c>
      <c r="BY7" s="39">
        <v>87.11</v>
      </c>
      <c r="BZ7" s="39">
        <v>103.24</v>
      </c>
      <c r="CA7" s="39">
        <v>222.24</v>
      </c>
      <c r="CB7" s="39">
        <v>221.03</v>
      </c>
      <c r="CC7" s="39">
        <v>228.42</v>
      </c>
      <c r="CD7" s="39">
        <v>216.96</v>
      </c>
      <c r="CE7" s="39">
        <v>219.91</v>
      </c>
      <c r="CF7" s="39">
        <v>208.67</v>
      </c>
      <c r="CG7" s="39">
        <v>208.29</v>
      </c>
      <c r="CH7" s="39">
        <v>218.42</v>
      </c>
      <c r="CI7" s="39">
        <v>227.27</v>
      </c>
      <c r="CJ7" s="39">
        <v>223.98</v>
      </c>
      <c r="CK7" s="39">
        <v>168.38</v>
      </c>
      <c r="CL7" s="39">
        <v>78.959999999999994</v>
      </c>
      <c r="CM7" s="39">
        <v>77.94</v>
      </c>
      <c r="CN7" s="39">
        <v>80.349999999999994</v>
      </c>
      <c r="CO7" s="39">
        <v>77.06</v>
      </c>
      <c r="CP7" s="39">
        <v>71.02</v>
      </c>
      <c r="CQ7" s="39">
        <v>49.08</v>
      </c>
      <c r="CR7" s="39">
        <v>49.32</v>
      </c>
      <c r="CS7" s="39">
        <v>50.24</v>
      </c>
      <c r="CT7" s="39">
        <v>50.29</v>
      </c>
      <c r="CU7" s="39">
        <v>49.64</v>
      </c>
      <c r="CV7" s="39">
        <v>60</v>
      </c>
      <c r="CW7" s="39">
        <v>57.53</v>
      </c>
      <c r="CX7" s="39">
        <v>56.72</v>
      </c>
      <c r="CY7" s="39">
        <v>55.12</v>
      </c>
      <c r="CZ7" s="39">
        <v>55.6</v>
      </c>
      <c r="DA7" s="39">
        <v>57.06</v>
      </c>
      <c r="DB7" s="39">
        <v>79.3</v>
      </c>
      <c r="DC7" s="39">
        <v>79.34</v>
      </c>
      <c r="DD7" s="39">
        <v>78.650000000000006</v>
      </c>
      <c r="DE7" s="39">
        <v>77.73</v>
      </c>
      <c r="DF7" s="39">
        <v>78.09</v>
      </c>
      <c r="DG7" s="39">
        <v>89.8</v>
      </c>
      <c r="DH7" s="39">
        <v>41.69</v>
      </c>
      <c r="DI7" s="39">
        <v>44.41</v>
      </c>
      <c r="DJ7" s="39">
        <v>47.29</v>
      </c>
      <c r="DK7" s="39">
        <v>49.3</v>
      </c>
      <c r="DL7" s="39">
        <v>50.94</v>
      </c>
      <c r="DM7" s="39">
        <v>47.44</v>
      </c>
      <c r="DN7" s="39">
        <v>48.3</v>
      </c>
      <c r="DO7" s="39">
        <v>45.14</v>
      </c>
      <c r="DP7" s="39">
        <v>45.85</v>
      </c>
      <c r="DQ7" s="39">
        <v>47.31</v>
      </c>
      <c r="DR7" s="39">
        <v>49.59</v>
      </c>
      <c r="DS7" s="39">
        <v>26.45</v>
      </c>
      <c r="DT7" s="39">
        <v>26.72</v>
      </c>
      <c r="DU7" s="39">
        <v>29.19</v>
      </c>
      <c r="DV7" s="39">
        <v>31.71</v>
      </c>
      <c r="DW7" s="39">
        <v>31.57</v>
      </c>
      <c r="DX7" s="39">
        <v>11.16</v>
      </c>
      <c r="DY7" s="39">
        <v>12.43</v>
      </c>
      <c r="DZ7" s="39">
        <v>13.58</v>
      </c>
      <c r="EA7" s="39">
        <v>14.13</v>
      </c>
      <c r="EB7" s="39">
        <v>16.77</v>
      </c>
      <c r="EC7" s="39">
        <v>19.440000000000001</v>
      </c>
      <c r="ED7" s="39">
        <v>0.28000000000000003</v>
      </c>
      <c r="EE7" s="39">
        <v>0.31</v>
      </c>
      <c r="EF7" s="39">
        <v>0.38</v>
      </c>
      <c r="EG7" s="39">
        <v>0.31</v>
      </c>
      <c r="EH7" s="39">
        <v>0.43</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2021-02-09T06:05:55Z</cp:lastPrinted>
  <dcterms:created xsi:type="dcterms:W3CDTF">2020-12-04T02:05:29Z</dcterms:created>
  <dcterms:modified xsi:type="dcterms:W3CDTF">2021-02-09T06:05:57Z</dcterms:modified>
  <cp:category/>
</cp:coreProperties>
</file>