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mc:AlternateContent xmlns:mc="http://schemas.openxmlformats.org/markup-compatibility/2006">
    <mc:Choice Requires="x15">
      <x15ac:absPath xmlns:x15ac="http://schemas.microsoft.com/office/spreadsheetml/2010/11/ac" url="C:\Users\goto-tetsuya\Desktop\"/>
    </mc:Choice>
  </mc:AlternateContent>
  <xr:revisionPtr revIDLastSave="0" documentId="13_ncr:1_{04B441F2-EE34-4CD3-A871-01B336E786D3}" xr6:coauthVersionLast="36" xr6:coauthVersionMax="36" xr10:uidLastSave="{00000000-0000-0000-0000-000000000000}"/>
  <workbookProtection workbookAlgorithmName="SHA-512" workbookHashValue="Q8UadWo0SdGD37wKUpJrCi/SP0avlpfy58C9ypb6mLbYcRPxvtpRQvyaRRD9UdmH0i+6DPbysvvaqrwve3AeJQ==" workbookSaltValue="/n3gG+1nzqRSVQhVnDB58A==" workbookSpinCount="100000" lockStructure="1"/>
  <bookViews>
    <workbookView xWindow="0" yWindow="0" windowWidth="15360" windowHeight="76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AL10" i="4" s="1"/>
  <c r="T6" i="5"/>
  <c r="S6" i="5"/>
  <c r="AT8" i="4" s="1"/>
  <c r="R6" i="5"/>
  <c r="AL8" i="4" s="1"/>
  <c r="Q6" i="5"/>
  <c r="P6" i="5"/>
  <c r="P10" i="4" s="1"/>
  <c r="O6" i="5"/>
  <c r="N6" i="5"/>
  <c r="B10" i="4" s="1"/>
  <c r="M6" i="5"/>
  <c r="AD8" i="4" s="1"/>
  <c r="L6" i="5"/>
  <c r="W8" i="4" s="1"/>
  <c r="K6" i="5"/>
  <c r="P8" i="4" s="1"/>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J85" i="4"/>
  <c r="H85" i="4"/>
  <c r="G85" i="4"/>
  <c r="E85" i="4"/>
  <c r="BB10" i="4"/>
  <c r="AT10" i="4"/>
  <c r="W10" i="4"/>
  <c r="I10" i="4"/>
  <c r="BB8" i="4"/>
  <c r="I8" i="4"/>
  <c r="B8" i="4"/>
</calcChain>
</file>

<file path=xl/sharedStrings.xml><?xml version="1.0" encoding="utf-8"?>
<sst xmlns="http://schemas.openxmlformats.org/spreadsheetml/2006/main" count="228" uniqueCount="115">
  <si>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</si>
  <si>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</si>
  <si>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</si>
  <si>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</si>
  <si>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</si>
  <si>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</si>
  <si>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</si>
  <si>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</si>
  <si>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</si>
  <si>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</si>
  <si>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</si>
  <si>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</si>
  <si>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</si>
  <si>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</si>
  <si>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</si>
  <si>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</si>
  <si>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</si>
  <si>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</si>
  <si>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</si>
  <si>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</si>
  <si>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</si>
  <si>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</si>
  <si>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</si>
  <si>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</si>
  <si>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</si>
  <si>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</si>
  <si>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</si>
  <si>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</si>
  <si>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</si>
  <si>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</si>
  <si>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</si>
  <si>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</si>
  <si>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</si>
  <si>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</si>
  <si>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</si>
  <si>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</si>
  <si>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</si>
  <si>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</si>
  <si>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</si>
  <si>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</si>
  <si>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</si>
  <si>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</si>
  <si>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</si>
  <si>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</si>
  <si>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</si>
  <si>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</si>
  <si>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</si>
  <si>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</si>
  <si>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</si>
  <si>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</si>
  <si>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</si>
  <si>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</si>
  <si>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</si>
  <si>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</si>
  <si>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</si>
  <si>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</si>
  <si>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</si>
  <si>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</si>
  <si>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</si>
  <si>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</si>
  <si>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</si>
  <si>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</si>
  <si>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</si>
  <si>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</si>
  <si>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</si>
  <si>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</si>
  <si>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</si>
  <si>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</si>
  <si>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</si>
  <si>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</si>
  <si>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</si>
  <si>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</si>
  <si>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</si>
  <si>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</si>
  <si>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</si>
  <si>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</si>
  <si>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</si>
  <si>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</si>
  <si>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</si>
  <si>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</si>
  <si>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</si>
  <si>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</si>
  <si>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</si>
  <si>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</si>
  <si>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</si>
  <si>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</si>
  <si>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</si>
  <si>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</si>
  <si>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</si>
  <si>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</si>
  <si>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</si>
  <si>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</si>
  <si>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</si>
  <si>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榛東村</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</si>
  <si>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</si>
  <si>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</si>
  <si>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</si>
  <si>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</si>
  <si>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</si>
  <si>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</si>
  <si>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</si>
  <si>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</si>
  <si>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</si>
  <si>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</si>
  <si>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</si>
  <si>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</si>
  <si>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</si>
  <si>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</si>
  <si>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</si>
  <si>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</si>
  <si>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</si>
  <si>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</si>
  <si>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①有形固定資産減価償却率は、28年度から類似団体を上回り、年々上昇している。施設が老朽化する一方で、施設更新が進んでいない状況であるため、計画的な更新を検討する必要がある。
　②管路経年化率は0％となっているが、耐用年数の経過を把握できていない管が多くあり、その整理が必要である。また、耐用年数に差し迫った管路もあり、計画的な管路更新を計画する必要がある。
　③管路更新率は低く推移し、漏水も頻発している。現在、漏水が多発する管から順番に布設替えを実施しているが、管路更新が追い付いていない状況である。今後、計画的な更新を検討する必要がある。管路更新率(％)訂正（H28 0.61、H29 0.38、H30 0.29）</t>
    <rPh sb="160" eb="163">
      <t>ケイカクテキ</t>
    </rPh>
    <rPh sb="164" eb="166">
      <t>カンロ</t>
    </rPh>
    <rPh sb="166" eb="168">
      <t>コウシン</t>
    </rPh>
    <rPh sb="169" eb="171">
      <t>ケイカク</t>
    </rPh>
    <rPh sb="173" eb="175">
      <t>ヒツヨウ</t>
    </rPh>
    <rPh sb="204" eb="206">
      <t>ゲンザイ</t>
    </rPh>
    <phoneticPr fontId="4"/>
  </si>
  <si>
    <t>　①経常収支比率は、類似団体を上回る水準で推移しているが、年度によるばらつきがある。ばらつきの原因は、施設の更新や修繕に係る費用（施設の修繕費、量水器の交換費用、漏水の修理費等）の発生によるものである。
　③流動比率は、類似団体を下回っているが、指標は100％を超えており、増加傾向にあることから当面は問題ない。類似団体より低い理由は、前受金を大きく計上しているためで、その内容は受託工事の収益によるものである。
　④企業債残高対給水収益比率が低い水準にあるのは、起債に頼らず設備投資を行ったためである。しかしながら、今後の施設の更新需要を考えると長期的には上昇が予想される。
　⑤料金回収率は、類似団体を上回る水準で推移しているが、経費の削減により費用を抑えているためである。
　⑥給水原価は、類似団体より低い水準で推移しているが、経費の削減により費用を抑えているためである。
　⑦施設利用率は、昨年度から上昇したが、その理由は漏水による配水量の増加によるものである。
　⑧有収率は、類似団体より低い水準にある。原因は、水道料金に計上されない漏水等の不明水によるものである。不明水特定のため、漏水調査等の実施を検討する必要がある。</t>
    <rPh sb="47" eb="49">
      <t>ゲンイン</t>
    </rPh>
    <rPh sb="51" eb="53">
      <t>シセツ</t>
    </rPh>
    <rPh sb="54" eb="56">
      <t>コウシン</t>
    </rPh>
    <rPh sb="57" eb="59">
      <t>シュウゼン</t>
    </rPh>
    <rPh sb="60" eb="61">
      <t>カカ</t>
    </rPh>
    <rPh sb="62" eb="64">
      <t>ヒヨウ</t>
    </rPh>
    <rPh sb="65" eb="67">
      <t>シセツ</t>
    </rPh>
    <rPh sb="68" eb="71">
      <t>シュウゼンヒ</t>
    </rPh>
    <rPh sb="72" eb="75">
      <t>リョウスイキ</t>
    </rPh>
    <rPh sb="76" eb="78">
      <t>コウカン</t>
    </rPh>
    <rPh sb="78" eb="80">
      <t>ヒヨウ</t>
    </rPh>
    <rPh sb="81" eb="83">
      <t>ロウスイ</t>
    </rPh>
    <rPh sb="84" eb="86">
      <t>シュウリ</t>
    </rPh>
    <rPh sb="86" eb="87">
      <t>ヒ</t>
    </rPh>
    <rPh sb="87" eb="88">
      <t>トウ</t>
    </rPh>
    <rPh sb="90" eb="92">
      <t>ハッセイ</t>
    </rPh>
    <rPh sb="162" eb="163">
      <t>ヒク</t>
    </rPh>
    <rPh sb="164" eb="166">
      <t>リユウ</t>
    </rPh>
    <rPh sb="168" eb="171">
      <t>マエウケキン</t>
    </rPh>
    <rPh sb="172" eb="173">
      <t>オオ</t>
    </rPh>
    <rPh sb="175" eb="177">
      <t>ケイジョウ</t>
    </rPh>
    <rPh sb="187" eb="189">
      <t>ナイヨウ</t>
    </rPh>
    <rPh sb="190" eb="192">
      <t>ジュタク</t>
    </rPh>
    <rPh sb="192" eb="194">
      <t>コウジ</t>
    </rPh>
    <rPh sb="195" eb="197">
      <t>シュウエキ</t>
    </rPh>
    <rPh sb="267" eb="269">
      <t>ジュヨウ</t>
    </rPh>
    <rPh sb="295" eb="296">
      <t>リツ</t>
    </rPh>
    <rPh sb="367" eb="369">
      <t>ケイヒ</t>
    </rPh>
    <rPh sb="370" eb="372">
      <t>サクゲン</t>
    </rPh>
    <rPh sb="375" eb="377">
      <t>ヒヨウ</t>
    </rPh>
    <rPh sb="378" eb="379">
      <t>オサ</t>
    </rPh>
    <rPh sb="412" eb="414">
      <t>リユウ</t>
    </rPh>
    <rPh sb="415" eb="417">
      <t>ロウスイ</t>
    </rPh>
    <rPh sb="420" eb="423">
      <t>ハイスイリョウ</t>
    </rPh>
    <rPh sb="424" eb="426">
      <t>ゾウカ</t>
    </rPh>
    <rPh sb="501" eb="502">
      <t>トウ</t>
    </rPh>
    <phoneticPr fontId="4"/>
  </si>
  <si>
    <t>　現在、経常収支比率や料金回収率は、類似団体を上回っており、収益面において大きな問題はない。しかしながら、収益の中心を占める給水収益は、人口減少等により中長期的には減少することが予想される。
　ストックの面においては、既設施設の老朽化が進行する一方で、管路更新が低い水準にとどまっているため、将来的に大規模な施設更新が必要となる。
　人口減少等による収入減少と施設の老朽化に伴う施設更新費の増加という二方面の展開が今後の中長期的な趨勢であり、その両面を踏まえた経営に取り組む必要性が増している。事業の性質から固定費が大きな比率を占める費用構造となっているため、適正な施設規模の把握と料金体系の検討が経営判断において重要な位置付けとなってくる。今後、料金改定や施設縮小等を検討しながら、持続的かつ安定的な水道水の供給を目指したい。</t>
    <rPh sb="1" eb="3">
      <t>ゲンザイ</t>
    </rPh>
    <rPh sb="53" eb="55">
      <t>シュウエキ</t>
    </rPh>
    <rPh sb="56" eb="58">
      <t>チュウシン</t>
    </rPh>
    <rPh sb="59" eb="60">
      <t>シ</t>
    </rPh>
    <rPh sb="62" eb="64">
      <t>キュウスイ</t>
    </rPh>
    <rPh sb="64" eb="66">
      <t>シュウエキ</t>
    </rPh>
    <rPh sb="68" eb="70">
      <t>ジンコウ</t>
    </rPh>
    <rPh sb="70" eb="72">
      <t>ゲンショウ</t>
    </rPh>
    <rPh sb="72" eb="73">
      <t>トウ</t>
    </rPh>
    <rPh sb="76" eb="80">
      <t>チュウチョウキテキ</t>
    </rPh>
    <rPh sb="82" eb="84">
      <t>ゲンショウ</t>
    </rPh>
    <rPh sb="89" eb="91">
      <t>ヨソウ</t>
    </rPh>
    <rPh sb="102" eb="103">
      <t>メン</t>
    </rPh>
    <rPh sb="193" eb="194">
      <t>ヒ</t>
    </rPh>
    <rPh sb="195" eb="197">
      <t>ゾウカ</t>
    </rPh>
    <rPh sb="200" eb="201">
      <t>2</t>
    </rPh>
    <rPh sb="201" eb="203">
      <t>ホウメン</t>
    </rPh>
    <rPh sb="204" eb="206">
      <t>テンカイ</t>
    </rPh>
    <rPh sb="207" eb="209">
      <t>コンゴ</t>
    </rPh>
    <rPh sb="210" eb="214">
      <t>チュウチョウキテキ</t>
    </rPh>
    <rPh sb="215" eb="217">
      <t>スウセイ</t>
    </rPh>
    <rPh sb="223" eb="225">
      <t>リョウメン</t>
    </rPh>
    <rPh sb="226" eb="227">
      <t>フ</t>
    </rPh>
    <rPh sb="230" eb="232">
      <t>ケイエイ</t>
    </rPh>
    <rPh sb="233" eb="234">
      <t>ト</t>
    </rPh>
    <rPh sb="235" eb="236">
      <t>ク</t>
    </rPh>
    <rPh sb="237" eb="239">
      <t>ヒツヨウ</t>
    </rPh>
    <rPh sb="239" eb="240">
      <t>セイ</t>
    </rPh>
    <rPh sb="241" eb="242">
      <t>マ</t>
    </rPh>
    <rPh sb="288" eb="290">
      <t>ハアク</t>
    </rPh>
    <rPh sb="291" eb="293">
      <t>リョウキン</t>
    </rPh>
    <rPh sb="293" eb="295">
      <t>タイケイ</t>
    </rPh>
    <rPh sb="296" eb="298">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</si>
</sst>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0.65</c:v>
                </c:pt>
                <c:pt idx="1">
                  <c:v>0.15</c:v>
                </c:pt>
                <c:pt idx="2">
                  <c:v>0.36</c:v>
                </c:pt>
                <c:pt idx="3" formatCode="#,##0.00;&quot;△&quot;#,##0.00">
                  <c:v>0</c:v>
                </c:pt>
                <c:pt idx="4">
                  <c:v>0.4</c:v>
                </c:pt>
              </c:numCache>
            </c:numRef>
          </c:val>
          <c:extLst>
            <c:ext xmlns:c16="http://schemas.microsoft.com/office/drawing/2014/chart" uri="{C3380CC4-5D6E-409C-BE32-E72D297353CC}">
              <c16:uniqueId val="{00000000-D148-472E-AAE7-BEE3B32358BB}"/>
            </c:ext>
          </c:extLst>
        </c:ser>
        <c:dLbls>
          <c:showLegendKey val="0"/>
          <c:showVal val="0"/>
          <c:showCatName val="0"/>
          <c:showSerName val="0"/>
          <c:showPercent val="0"/>
          <c:showBubbleSize val="0"/>
        </c:dLbls>
        <c:gapWidth val="150"/>
        <c:axId val="365938400"/>
        <c:axId val="365937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1.65</c:v>
                </c:pt>
                <c:pt idx="1">
                  <c:v>0.47</c:v>
                </c:pt>
                <c:pt idx="2">
                  <c:v>0.39</c:v>
                </c:pt>
                <c:pt idx="3">
                  <c:v>0.43</c:v>
                </c:pt>
                <c:pt idx="4">
                  <c:v>0.42</c:v>
                </c:pt>
              </c:numCache>
            </c:numRef>
          </c:val>
          <c:smooth val="0"/>
          <c:extLst>
            <c:ext xmlns:c16="http://schemas.microsoft.com/office/drawing/2014/chart" uri="{C3380CC4-5D6E-409C-BE32-E72D297353CC}">
              <c16:uniqueId val="{00000001-D148-472E-AAE7-BEE3B32358BB}"/>
            </c:ext>
          </c:extLst>
        </c:ser>
        <c:dLbls>
          <c:showLegendKey val="0"/>
          <c:showVal val="0"/>
          <c:showCatName val="0"/>
          <c:showSerName val="0"/>
          <c:showPercent val="0"/>
          <c:showBubbleSize val="0"/>
        </c:dLbls>
        <c:marker val="1"/>
        <c:smooth val="0"/>
        <c:axId val="365938400"/>
        <c:axId val="365937616"/>
      </c:lineChart>
      <c:dateAx>
        <c:axId val="365938400"/>
        <c:scaling>
          <c:orientation val="minMax"/>
        </c:scaling>
        <c:delete val="1"/>
        <c:axPos val="b"/>
        <c:numFmt formatCode="&quot;H&quot;yy" sourceLinked="1"/>
        <c:majorTickMark val="none"/>
        <c:minorTickMark val="none"/>
        <c:tickLblPos val="none"/>
        <c:crossAx val="365937616"/>
        <c:crosses val="autoZero"/>
        <c:auto val="1"/>
        <c:lblOffset val="100"/>
        <c:baseTimeUnit val="years"/>
      </c:dateAx>
      <c:valAx>
        <c:axId val="365937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5938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120.29</c:v>
                </c:pt>
                <c:pt idx="1">
                  <c:v>114.11</c:v>
                </c:pt>
                <c:pt idx="2">
                  <c:v>121.16</c:v>
                </c:pt>
                <c:pt idx="3">
                  <c:v>112.83</c:v>
                </c:pt>
                <c:pt idx="4">
                  <c:v>114.58</c:v>
                </c:pt>
              </c:numCache>
            </c:numRef>
          </c:val>
          <c:extLst>
            <c:ext xmlns:c16="http://schemas.microsoft.com/office/drawing/2014/chart" uri="{C3380CC4-5D6E-409C-BE32-E72D297353CC}">
              <c16:uniqueId val="{00000000-E67D-469A-9B0E-C1AE6720A1E7}"/>
            </c:ext>
          </c:extLst>
        </c:ser>
        <c:dLbls>
          <c:showLegendKey val="0"/>
          <c:showVal val="0"/>
          <c:showCatName val="0"/>
          <c:showSerName val="0"/>
          <c:showPercent val="0"/>
          <c:showBubbleSize val="0"/>
        </c:dLbls>
        <c:gapWidth val="150"/>
        <c:axId val="365935264"/>
        <c:axId val="365935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111.06</c:v>
                </c:pt>
                <c:pt idx="1">
                  <c:v>111.34</c:v>
                </c:pt>
                <c:pt idx="2">
                  <c:v>110.02</c:v>
                </c:pt>
                <c:pt idx="3">
                  <c:v>108.76</c:v>
                </c:pt>
                <c:pt idx="4">
                  <c:v>108.46</c:v>
                </c:pt>
              </c:numCache>
            </c:numRef>
          </c:val>
          <c:smooth val="0"/>
          <c:extLst>
            <c:ext xmlns:c16="http://schemas.microsoft.com/office/drawing/2014/chart" uri="{C3380CC4-5D6E-409C-BE32-E72D297353CC}">
              <c16:uniqueId val="{00000001-E67D-469A-9B0E-C1AE6720A1E7}"/>
            </c:ext>
          </c:extLst>
        </c:ser>
        <c:dLbls>
          <c:showLegendKey val="0"/>
          <c:showVal val="0"/>
          <c:showCatName val="0"/>
          <c:showSerName val="0"/>
          <c:showPercent val="0"/>
          <c:showBubbleSize val="0"/>
        </c:dLbls>
        <c:marker val="1"/>
        <c:smooth val="0"/>
        <c:axId val="365935264"/>
        <c:axId val="365935656"/>
      </c:lineChart>
      <c:dateAx>
        <c:axId val="365935264"/>
        <c:scaling>
          <c:orientation val="minMax"/>
        </c:scaling>
        <c:delete val="1"/>
        <c:axPos val="b"/>
        <c:numFmt formatCode="&quot;H&quot;yy" sourceLinked="1"/>
        <c:majorTickMark val="none"/>
        <c:minorTickMark val="none"/>
        <c:tickLblPos val="none"/>
        <c:crossAx val="365935656"/>
        <c:crosses val="autoZero"/>
        <c:auto val="1"/>
        <c:lblOffset val="100"/>
        <c:baseTimeUnit val="years"/>
      </c:dateAx>
      <c:valAx>
        <c:axId val="365935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65935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47.46</c:v>
                </c:pt>
                <c:pt idx="1">
                  <c:v>49.45</c:v>
                </c:pt>
                <c:pt idx="2">
                  <c:v>51.62</c:v>
                </c:pt>
                <c:pt idx="3">
                  <c:v>53.81</c:v>
                </c:pt>
                <c:pt idx="4">
                  <c:v>55.81</c:v>
                </c:pt>
              </c:numCache>
            </c:numRef>
          </c:val>
          <c:extLst>
            <c:ext xmlns:c16="http://schemas.microsoft.com/office/drawing/2014/chart" uri="{C3380CC4-5D6E-409C-BE32-E72D297353CC}">
              <c16:uniqueId val="{00000000-CB5E-40FC-BC6E-7855B37CE4C8}"/>
            </c:ext>
          </c:extLst>
        </c:ser>
        <c:dLbls>
          <c:showLegendKey val="0"/>
          <c:showVal val="0"/>
          <c:showCatName val="0"/>
          <c:showSerName val="0"/>
          <c:showPercent val="0"/>
          <c:showBubbleSize val="0"/>
        </c:dLbls>
        <c:gapWidth val="150"/>
        <c:axId val="365936440"/>
        <c:axId val="366491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47.7</c:v>
                </c:pt>
                <c:pt idx="1">
                  <c:v>48.14</c:v>
                </c:pt>
                <c:pt idx="2">
                  <c:v>46.61</c:v>
                </c:pt>
                <c:pt idx="3">
                  <c:v>47.97</c:v>
                </c:pt>
                <c:pt idx="4">
                  <c:v>49.12</c:v>
                </c:pt>
              </c:numCache>
            </c:numRef>
          </c:val>
          <c:smooth val="0"/>
          <c:extLst>
            <c:ext xmlns:c16="http://schemas.microsoft.com/office/drawing/2014/chart" uri="{C3380CC4-5D6E-409C-BE32-E72D297353CC}">
              <c16:uniqueId val="{00000001-CB5E-40FC-BC6E-7855B37CE4C8}"/>
            </c:ext>
          </c:extLst>
        </c:ser>
        <c:dLbls>
          <c:showLegendKey val="0"/>
          <c:showVal val="0"/>
          <c:showCatName val="0"/>
          <c:showSerName val="0"/>
          <c:showPercent val="0"/>
          <c:showBubbleSize val="0"/>
        </c:dLbls>
        <c:marker val="1"/>
        <c:smooth val="0"/>
        <c:axId val="365936440"/>
        <c:axId val="366491808"/>
      </c:lineChart>
      <c:dateAx>
        <c:axId val="365936440"/>
        <c:scaling>
          <c:orientation val="minMax"/>
        </c:scaling>
        <c:delete val="1"/>
        <c:axPos val="b"/>
        <c:numFmt formatCode="&quot;H&quot;yy" sourceLinked="1"/>
        <c:majorTickMark val="none"/>
        <c:minorTickMark val="none"/>
        <c:tickLblPos val="none"/>
        <c:crossAx val="366491808"/>
        <c:crosses val="autoZero"/>
        <c:auto val="1"/>
        <c:lblOffset val="100"/>
        <c:baseTimeUnit val="years"/>
      </c:dateAx>
      <c:valAx>
        <c:axId val="366491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5936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69D-45EB-87BA-652EE9AB444D}"/>
            </c:ext>
          </c:extLst>
        </c:ser>
        <c:dLbls>
          <c:showLegendKey val="0"/>
          <c:showVal val="0"/>
          <c:showCatName val="0"/>
          <c:showSerName val="0"/>
          <c:showPercent val="0"/>
          <c:showBubbleSize val="0"/>
        </c:dLbls>
        <c:gapWidth val="150"/>
        <c:axId val="366494944"/>
        <c:axId val="366495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7.26</c:v>
                </c:pt>
                <c:pt idx="1">
                  <c:v>11.13</c:v>
                </c:pt>
                <c:pt idx="2">
                  <c:v>10.84</c:v>
                </c:pt>
                <c:pt idx="3">
                  <c:v>15.33</c:v>
                </c:pt>
                <c:pt idx="4">
                  <c:v>16.760000000000002</c:v>
                </c:pt>
              </c:numCache>
            </c:numRef>
          </c:val>
          <c:smooth val="0"/>
          <c:extLst>
            <c:ext xmlns:c16="http://schemas.microsoft.com/office/drawing/2014/chart" uri="{C3380CC4-5D6E-409C-BE32-E72D297353CC}">
              <c16:uniqueId val="{00000001-E69D-45EB-87BA-652EE9AB444D}"/>
            </c:ext>
          </c:extLst>
        </c:ser>
        <c:dLbls>
          <c:showLegendKey val="0"/>
          <c:showVal val="0"/>
          <c:showCatName val="0"/>
          <c:showSerName val="0"/>
          <c:showPercent val="0"/>
          <c:showBubbleSize val="0"/>
        </c:dLbls>
        <c:marker val="1"/>
        <c:smooth val="0"/>
        <c:axId val="366494944"/>
        <c:axId val="366495336"/>
      </c:lineChart>
      <c:dateAx>
        <c:axId val="366494944"/>
        <c:scaling>
          <c:orientation val="minMax"/>
        </c:scaling>
        <c:delete val="1"/>
        <c:axPos val="b"/>
        <c:numFmt formatCode="&quot;H&quot;yy" sourceLinked="1"/>
        <c:majorTickMark val="none"/>
        <c:minorTickMark val="none"/>
        <c:tickLblPos val="none"/>
        <c:crossAx val="366495336"/>
        <c:crosses val="autoZero"/>
        <c:auto val="1"/>
        <c:lblOffset val="100"/>
        <c:baseTimeUnit val="years"/>
      </c:dateAx>
      <c:valAx>
        <c:axId val="366495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6494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2F3-4132-82B2-0B9B827979F3}"/>
            </c:ext>
          </c:extLst>
        </c:ser>
        <c:dLbls>
          <c:showLegendKey val="0"/>
          <c:showVal val="0"/>
          <c:showCatName val="0"/>
          <c:showSerName val="0"/>
          <c:showPercent val="0"/>
          <c:showBubbleSize val="0"/>
        </c:dLbls>
        <c:gapWidth val="150"/>
        <c:axId val="366499256"/>
        <c:axId val="366492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9.35</c:v>
                </c:pt>
                <c:pt idx="1">
                  <c:v>10.130000000000001</c:v>
                </c:pt>
                <c:pt idx="2">
                  <c:v>7.31</c:v>
                </c:pt>
                <c:pt idx="3">
                  <c:v>7.48</c:v>
                </c:pt>
                <c:pt idx="4">
                  <c:v>11.94</c:v>
                </c:pt>
              </c:numCache>
            </c:numRef>
          </c:val>
          <c:smooth val="0"/>
          <c:extLst>
            <c:ext xmlns:c16="http://schemas.microsoft.com/office/drawing/2014/chart" uri="{C3380CC4-5D6E-409C-BE32-E72D297353CC}">
              <c16:uniqueId val="{00000001-42F3-4132-82B2-0B9B827979F3}"/>
            </c:ext>
          </c:extLst>
        </c:ser>
        <c:dLbls>
          <c:showLegendKey val="0"/>
          <c:showVal val="0"/>
          <c:showCatName val="0"/>
          <c:showSerName val="0"/>
          <c:showPercent val="0"/>
          <c:showBubbleSize val="0"/>
        </c:dLbls>
        <c:marker val="1"/>
        <c:smooth val="0"/>
        <c:axId val="366499256"/>
        <c:axId val="366492984"/>
      </c:lineChart>
      <c:dateAx>
        <c:axId val="366499256"/>
        <c:scaling>
          <c:orientation val="minMax"/>
        </c:scaling>
        <c:delete val="1"/>
        <c:axPos val="b"/>
        <c:numFmt formatCode="&quot;H&quot;yy" sourceLinked="1"/>
        <c:majorTickMark val="none"/>
        <c:minorTickMark val="none"/>
        <c:tickLblPos val="none"/>
        <c:crossAx val="366492984"/>
        <c:crosses val="autoZero"/>
        <c:auto val="1"/>
        <c:lblOffset val="100"/>
        <c:baseTimeUnit val="years"/>
      </c:dateAx>
      <c:valAx>
        <c:axId val="3664929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66499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155.47</c:v>
                </c:pt>
                <c:pt idx="1">
                  <c:v>162.65</c:v>
                </c:pt>
                <c:pt idx="2">
                  <c:v>173.19</c:v>
                </c:pt>
                <c:pt idx="3">
                  <c:v>182.21</c:v>
                </c:pt>
                <c:pt idx="4">
                  <c:v>188.55</c:v>
                </c:pt>
              </c:numCache>
            </c:numRef>
          </c:val>
          <c:extLst>
            <c:ext xmlns:c16="http://schemas.microsoft.com/office/drawing/2014/chart" uri="{C3380CC4-5D6E-409C-BE32-E72D297353CC}">
              <c16:uniqueId val="{00000000-0F83-4573-81A6-FA2113B9A74D}"/>
            </c:ext>
          </c:extLst>
        </c:ser>
        <c:dLbls>
          <c:showLegendKey val="0"/>
          <c:showVal val="0"/>
          <c:showCatName val="0"/>
          <c:showSerName val="0"/>
          <c:showPercent val="0"/>
          <c:showBubbleSize val="0"/>
        </c:dLbls>
        <c:gapWidth val="150"/>
        <c:axId val="366498864"/>
        <c:axId val="366498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398.29</c:v>
                </c:pt>
                <c:pt idx="1">
                  <c:v>388.67</c:v>
                </c:pt>
                <c:pt idx="2">
                  <c:v>355.27</c:v>
                </c:pt>
                <c:pt idx="3">
                  <c:v>359.7</c:v>
                </c:pt>
                <c:pt idx="4">
                  <c:v>362.93</c:v>
                </c:pt>
              </c:numCache>
            </c:numRef>
          </c:val>
          <c:smooth val="0"/>
          <c:extLst>
            <c:ext xmlns:c16="http://schemas.microsoft.com/office/drawing/2014/chart" uri="{C3380CC4-5D6E-409C-BE32-E72D297353CC}">
              <c16:uniqueId val="{00000001-0F83-4573-81A6-FA2113B9A74D}"/>
            </c:ext>
          </c:extLst>
        </c:ser>
        <c:dLbls>
          <c:showLegendKey val="0"/>
          <c:showVal val="0"/>
          <c:showCatName val="0"/>
          <c:showSerName val="0"/>
          <c:showPercent val="0"/>
          <c:showBubbleSize val="0"/>
        </c:dLbls>
        <c:marker val="1"/>
        <c:smooth val="0"/>
        <c:axId val="366498864"/>
        <c:axId val="366498080"/>
      </c:lineChart>
      <c:dateAx>
        <c:axId val="366498864"/>
        <c:scaling>
          <c:orientation val="minMax"/>
        </c:scaling>
        <c:delete val="1"/>
        <c:axPos val="b"/>
        <c:numFmt formatCode="&quot;H&quot;yy" sourceLinked="1"/>
        <c:majorTickMark val="none"/>
        <c:minorTickMark val="none"/>
        <c:tickLblPos val="none"/>
        <c:crossAx val="366498080"/>
        <c:crosses val="autoZero"/>
        <c:auto val="1"/>
        <c:lblOffset val="100"/>
        <c:baseTimeUnit val="years"/>
      </c:dateAx>
      <c:valAx>
        <c:axId val="3664980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66498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180.88</c:v>
                </c:pt>
                <c:pt idx="1">
                  <c:v>170.61</c:v>
                </c:pt>
                <c:pt idx="2">
                  <c:v>157.93</c:v>
                </c:pt>
                <c:pt idx="3">
                  <c:v>145.03</c:v>
                </c:pt>
                <c:pt idx="4">
                  <c:v>132.03</c:v>
                </c:pt>
              </c:numCache>
            </c:numRef>
          </c:val>
          <c:extLst>
            <c:ext xmlns:c16="http://schemas.microsoft.com/office/drawing/2014/chart" uri="{C3380CC4-5D6E-409C-BE32-E72D297353CC}">
              <c16:uniqueId val="{00000000-78A5-4EC7-8D36-F385FB9A2B0F}"/>
            </c:ext>
          </c:extLst>
        </c:ser>
        <c:dLbls>
          <c:showLegendKey val="0"/>
          <c:showVal val="0"/>
          <c:showCatName val="0"/>
          <c:showSerName val="0"/>
          <c:showPercent val="0"/>
          <c:showBubbleSize val="0"/>
        </c:dLbls>
        <c:gapWidth val="150"/>
        <c:axId val="366492200"/>
        <c:axId val="366492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431</c:v>
                </c:pt>
                <c:pt idx="1">
                  <c:v>422.5</c:v>
                </c:pt>
                <c:pt idx="2">
                  <c:v>458.27</c:v>
                </c:pt>
                <c:pt idx="3">
                  <c:v>447.01</c:v>
                </c:pt>
                <c:pt idx="4">
                  <c:v>439.05</c:v>
                </c:pt>
              </c:numCache>
            </c:numRef>
          </c:val>
          <c:smooth val="0"/>
          <c:extLst>
            <c:ext xmlns:c16="http://schemas.microsoft.com/office/drawing/2014/chart" uri="{C3380CC4-5D6E-409C-BE32-E72D297353CC}">
              <c16:uniqueId val="{00000001-78A5-4EC7-8D36-F385FB9A2B0F}"/>
            </c:ext>
          </c:extLst>
        </c:ser>
        <c:dLbls>
          <c:showLegendKey val="0"/>
          <c:showVal val="0"/>
          <c:showCatName val="0"/>
          <c:showSerName val="0"/>
          <c:showPercent val="0"/>
          <c:showBubbleSize val="0"/>
        </c:dLbls>
        <c:marker val="1"/>
        <c:smooth val="0"/>
        <c:axId val="366492200"/>
        <c:axId val="366492592"/>
      </c:lineChart>
      <c:dateAx>
        <c:axId val="366492200"/>
        <c:scaling>
          <c:orientation val="minMax"/>
        </c:scaling>
        <c:delete val="1"/>
        <c:axPos val="b"/>
        <c:numFmt formatCode="&quot;H&quot;yy" sourceLinked="1"/>
        <c:majorTickMark val="none"/>
        <c:minorTickMark val="none"/>
        <c:tickLblPos val="none"/>
        <c:crossAx val="366492592"/>
        <c:crosses val="autoZero"/>
        <c:auto val="1"/>
        <c:lblOffset val="100"/>
        <c:baseTimeUnit val="years"/>
      </c:dateAx>
      <c:valAx>
        <c:axId val="3664925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66492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116.28</c:v>
                </c:pt>
                <c:pt idx="1">
                  <c:v>108.7</c:v>
                </c:pt>
                <c:pt idx="2">
                  <c:v>115.95</c:v>
                </c:pt>
                <c:pt idx="3">
                  <c:v>108.75</c:v>
                </c:pt>
                <c:pt idx="4">
                  <c:v>110.48</c:v>
                </c:pt>
              </c:numCache>
            </c:numRef>
          </c:val>
          <c:extLst>
            <c:ext xmlns:c16="http://schemas.microsoft.com/office/drawing/2014/chart" uri="{C3380CC4-5D6E-409C-BE32-E72D297353CC}">
              <c16:uniqueId val="{00000000-D9BF-4653-831B-205F4443316D}"/>
            </c:ext>
          </c:extLst>
        </c:ser>
        <c:dLbls>
          <c:showLegendKey val="0"/>
          <c:showVal val="0"/>
          <c:showCatName val="0"/>
          <c:showSerName val="0"/>
          <c:showPercent val="0"/>
          <c:showBubbleSize val="0"/>
        </c:dLbls>
        <c:gapWidth val="150"/>
        <c:axId val="366494552"/>
        <c:axId val="366858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100.82</c:v>
                </c:pt>
                <c:pt idx="1">
                  <c:v>101.64</c:v>
                </c:pt>
                <c:pt idx="2">
                  <c:v>96.77</c:v>
                </c:pt>
                <c:pt idx="3">
                  <c:v>95.81</c:v>
                </c:pt>
                <c:pt idx="4">
                  <c:v>95.26</c:v>
                </c:pt>
              </c:numCache>
            </c:numRef>
          </c:val>
          <c:smooth val="0"/>
          <c:extLst>
            <c:ext xmlns:c16="http://schemas.microsoft.com/office/drawing/2014/chart" uri="{C3380CC4-5D6E-409C-BE32-E72D297353CC}">
              <c16:uniqueId val="{00000001-D9BF-4653-831B-205F4443316D}"/>
            </c:ext>
          </c:extLst>
        </c:ser>
        <c:dLbls>
          <c:showLegendKey val="0"/>
          <c:showVal val="0"/>
          <c:showCatName val="0"/>
          <c:showSerName val="0"/>
          <c:showPercent val="0"/>
          <c:showBubbleSize val="0"/>
        </c:dLbls>
        <c:marker val="1"/>
        <c:smooth val="0"/>
        <c:axId val="366494552"/>
        <c:axId val="366858344"/>
      </c:lineChart>
      <c:dateAx>
        <c:axId val="366494552"/>
        <c:scaling>
          <c:orientation val="minMax"/>
        </c:scaling>
        <c:delete val="1"/>
        <c:axPos val="b"/>
        <c:numFmt formatCode="&quot;H&quot;yy" sourceLinked="1"/>
        <c:majorTickMark val="none"/>
        <c:minorTickMark val="none"/>
        <c:tickLblPos val="none"/>
        <c:crossAx val="366858344"/>
        <c:crosses val="autoZero"/>
        <c:auto val="1"/>
        <c:lblOffset val="100"/>
        <c:baseTimeUnit val="years"/>
      </c:dateAx>
      <c:valAx>
        <c:axId val="366858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6494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118.79</c:v>
                </c:pt>
                <c:pt idx="1">
                  <c:v>127.24</c:v>
                </c:pt>
                <c:pt idx="2">
                  <c:v>119.28</c:v>
                </c:pt>
                <c:pt idx="3">
                  <c:v>127.19</c:v>
                </c:pt>
                <c:pt idx="4">
                  <c:v>125.25</c:v>
                </c:pt>
              </c:numCache>
            </c:numRef>
          </c:val>
          <c:extLst>
            <c:ext xmlns:c16="http://schemas.microsoft.com/office/drawing/2014/chart" uri="{C3380CC4-5D6E-409C-BE32-E72D297353CC}">
              <c16:uniqueId val="{00000000-5A1B-4821-843A-60066C178F9F}"/>
            </c:ext>
          </c:extLst>
        </c:ser>
        <c:dLbls>
          <c:showLegendKey val="0"/>
          <c:showVal val="0"/>
          <c:showCatName val="0"/>
          <c:showSerName val="0"/>
          <c:showPercent val="0"/>
          <c:showBubbleSize val="0"/>
        </c:dLbls>
        <c:gapWidth val="150"/>
        <c:axId val="366856776"/>
        <c:axId val="366853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179.55</c:v>
                </c:pt>
                <c:pt idx="1">
                  <c:v>179.16</c:v>
                </c:pt>
                <c:pt idx="2">
                  <c:v>187.18</c:v>
                </c:pt>
                <c:pt idx="3">
                  <c:v>189.58</c:v>
                </c:pt>
                <c:pt idx="4">
                  <c:v>192.82</c:v>
                </c:pt>
              </c:numCache>
            </c:numRef>
          </c:val>
          <c:smooth val="0"/>
          <c:extLst>
            <c:ext xmlns:c16="http://schemas.microsoft.com/office/drawing/2014/chart" uri="{C3380CC4-5D6E-409C-BE32-E72D297353CC}">
              <c16:uniqueId val="{00000001-5A1B-4821-843A-60066C178F9F}"/>
            </c:ext>
          </c:extLst>
        </c:ser>
        <c:dLbls>
          <c:showLegendKey val="0"/>
          <c:showVal val="0"/>
          <c:showCatName val="0"/>
          <c:showSerName val="0"/>
          <c:showPercent val="0"/>
          <c:showBubbleSize val="0"/>
        </c:dLbls>
        <c:marker val="1"/>
        <c:smooth val="0"/>
        <c:axId val="366856776"/>
        <c:axId val="366853248"/>
      </c:lineChart>
      <c:dateAx>
        <c:axId val="366856776"/>
        <c:scaling>
          <c:orientation val="minMax"/>
        </c:scaling>
        <c:delete val="1"/>
        <c:axPos val="b"/>
        <c:numFmt formatCode="&quot;H&quot;yy" sourceLinked="1"/>
        <c:majorTickMark val="none"/>
        <c:minorTickMark val="none"/>
        <c:tickLblPos val="none"/>
        <c:crossAx val="366853248"/>
        <c:crosses val="autoZero"/>
        <c:auto val="1"/>
        <c:lblOffset val="100"/>
        <c:baseTimeUnit val="years"/>
      </c:dateAx>
      <c:valAx>
        <c:axId val="366853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6856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53.89</c:v>
                </c:pt>
                <c:pt idx="1">
                  <c:v>55.56</c:v>
                </c:pt>
                <c:pt idx="2">
                  <c:v>54.43</c:v>
                </c:pt>
                <c:pt idx="3">
                  <c:v>54.65</c:v>
                </c:pt>
                <c:pt idx="4">
                  <c:v>58.77</c:v>
                </c:pt>
              </c:numCache>
            </c:numRef>
          </c:val>
          <c:extLst>
            <c:ext xmlns:c16="http://schemas.microsoft.com/office/drawing/2014/chart" uri="{C3380CC4-5D6E-409C-BE32-E72D297353CC}">
              <c16:uniqueId val="{00000000-236C-4B35-AE31-43D7140BAE16}"/>
            </c:ext>
          </c:extLst>
        </c:ser>
        <c:dLbls>
          <c:showLegendKey val="0"/>
          <c:showVal val="0"/>
          <c:showCatName val="0"/>
          <c:showSerName val="0"/>
          <c:showPercent val="0"/>
          <c:showBubbleSize val="0"/>
        </c:dLbls>
        <c:gapWidth val="150"/>
        <c:axId val="366856384"/>
        <c:axId val="366852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53.52</c:v>
                </c:pt>
                <c:pt idx="1">
                  <c:v>54.24</c:v>
                </c:pt>
                <c:pt idx="2">
                  <c:v>55.88</c:v>
                </c:pt>
                <c:pt idx="3">
                  <c:v>55.22</c:v>
                </c:pt>
                <c:pt idx="4">
                  <c:v>54.05</c:v>
                </c:pt>
              </c:numCache>
            </c:numRef>
          </c:val>
          <c:smooth val="0"/>
          <c:extLst>
            <c:ext xmlns:c16="http://schemas.microsoft.com/office/drawing/2014/chart" uri="{C3380CC4-5D6E-409C-BE32-E72D297353CC}">
              <c16:uniqueId val="{00000001-236C-4B35-AE31-43D7140BAE16}"/>
            </c:ext>
          </c:extLst>
        </c:ser>
        <c:dLbls>
          <c:showLegendKey val="0"/>
          <c:showVal val="0"/>
          <c:showCatName val="0"/>
          <c:showSerName val="0"/>
          <c:showPercent val="0"/>
          <c:showBubbleSize val="0"/>
        </c:dLbls>
        <c:marker val="1"/>
        <c:smooth val="0"/>
        <c:axId val="366856384"/>
        <c:axId val="366852856"/>
      </c:lineChart>
      <c:dateAx>
        <c:axId val="366856384"/>
        <c:scaling>
          <c:orientation val="minMax"/>
        </c:scaling>
        <c:delete val="1"/>
        <c:axPos val="b"/>
        <c:numFmt formatCode="&quot;H&quot;yy" sourceLinked="1"/>
        <c:majorTickMark val="none"/>
        <c:minorTickMark val="none"/>
        <c:tickLblPos val="none"/>
        <c:crossAx val="366852856"/>
        <c:crosses val="autoZero"/>
        <c:auto val="1"/>
        <c:lblOffset val="100"/>
        <c:baseTimeUnit val="years"/>
      </c:dateAx>
      <c:valAx>
        <c:axId val="366852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6856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76.8</c:v>
                </c:pt>
                <c:pt idx="1">
                  <c:v>74.47</c:v>
                </c:pt>
                <c:pt idx="2">
                  <c:v>77.349999999999994</c:v>
                </c:pt>
                <c:pt idx="3">
                  <c:v>77.290000000000006</c:v>
                </c:pt>
                <c:pt idx="4">
                  <c:v>71.77</c:v>
                </c:pt>
              </c:numCache>
            </c:numRef>
          </c:val>
          <c:extLst>
            <c:ext xmlns:c16="http://schemas.microsoft.com/office/drawing/2014/chart" uri="{C3380CC4-5D6E-409C-BE32-E72D297353CC}">
              <c16:uniqueId val="{00000000-55D1-4F24-A01C-06B998400E81}"/>
            </c:ext>
          </c:extLst>
        </c:ser>
        <c:dLbls>
          <c:showLegendKey val="0"/>
          <c:showVal val="0"/>
          <c:showCatName val="0"/>
          <c:showSerName val="0"/>
          <c:showPercent val="0"/>
          <c:showBubbleSize val="0"/>
        </c:dLbls>
        <c:gapWidth val="150"/>
        <c:axId val="366855600"/>
        <c:axId val="366851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81.459999999999994</c:v>
                </c:pt>
                <c:pt idx="1">
                  <c:v>81.680000000000007</c:v>
                </c:pt>
                <c:pt idx="2">
                  <c:v>80.989999999999995</c:v>
                </c:pt>
                <c:pt idx="3">
                  <c:v>80.930000000000007</c:v>
                </c:pt>
                <c:pt idx="4">
                  <c:v>80.510000000000005</c:v>
                </c:pt>
              </c:numCache>
            </c:numRef>
          </c:val>
          <c:smooth val="0"/>
          <c:extLst>
            <c:ext xmlns:c16="http://schemas.microsoft.com/office/drawing/2014/chart" uri="{C3380CC4-5D6E-409C-BE32-E72D297353CC}">
              <c16:uniqueId val="{00000001-55D1-4F24-A01C-06B998400E81}"/>
            </c:ext>
          </c:extLst>
        </c:ser>
        <c:dLbls>
          <c:showLegendKey val="0"/>
          <c:showVal val="0"/>
          <c:showCatName val="0"/>
          <c:showSerName val="0"/>
          <c:showPercent val="0"/>
          <c:showBubbleSize val="0"/>
        </c:dLbls>
        <c:marker val="1"/>
        <c:smooth val="0"/>
        <c:axId val="366855600"/>
        <c:axId val="366851680"/>
      </c:lineChart>
      <c:dateAx>
        <c:axId val="366855600"/>
        <c:scaling>
          <c:orientation val="minMax"/>
        </c:scaling>
        <c:delete val="1"/>
        <c:axPos val="b"/>
        <c:numFmt formatCode="&quot;H&quot;yy" sourceLinked="1"/>
        <c:majorTickMark val="none"/>
        <c:minorTickMark val="none"/>
        <c:tickLblPos val="none"/>
        <c:crossAx val="366851680"/>
        <c:crosses val="autoZero"/>
        <c:auto val="1"/>
        <c:lblOffset val="100"/>
        <c:baseTimeUnit val="years"/>
      </c:dateAx>
      <c:valAx>
        <c:axId val="366851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6855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115" zoomScaleNormal="115"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row>
    <row r="3" spans="1:78" ht="9.75" customHeight="1" x14ac:dyDescent="0.2">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row>
    <row r="4" spans="1:78" ht="9.75" customHeight="1" x14ac:dyDescent="0.2">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82" t="str">
        <f>データ!H6</f>
        <v>群馬県　榛東村</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3"/>
      <c r="AE6" s="83"/>
      <c r="AF6" s="83"/>
      <c r="AG6" s="83"/>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73" t="s">
        <v>1</v>
      </c>
      <c r="C7" s="74"/>
      <c r="D7" s="74"/>
      <c r="E7" s="74"/>
      <c r="F7" s="74"/>
      <c r="G7" s="74"/>
      <c r="H7" s="74"/>
      <c r="I7" s="73" t="s">
        <v>2</v>
      </c>
      <c r="J7" s="74"/>
      <c r="K7" s="74"/>
      <c r="L7" s="74"/>
      <c r="M7" s="74"/>
      <c r="N7" s="74"/>
      <c r="O7" s="75"/>
      <c r="P7" s="76" t="s">
        <v>3</v>
      </c>
      <c r="Q7" s="76"/>
      <c r="R7" s="76"/>
      <c r="S7" s="76"/>
      <c r="T7" s="76"/>
      <c r="U7" s="76"/>
      <c r="V7" s="76"/>
      <c r="W7" s="76" t="s">
        <v>4</v>
      </c>
      <c r="X7" s="76"/>
      <c r="Y7" s="76"/>
      <c r="Z7" s="76"/>
      <c r="AA7" s="76"/>
      <c r="AB7" s="76"/>
      <c r="AC7" s="76"/>
      <c r="AD7" s="76" t="s">
        <v>5</v>
      </c>
      <c r="AE7" s="76"/>
      <c r="AF7" s="76"/>
      <c r="AG7" s="76"/>
      <c r="AH7" s="76"/>
      <c r="AI7" s="76"/>
      <c r="AJ7" s="76"/>
      <c r="AK7" s="4"/>
      <c r="AL7" s="76" t="s">
        <v>6</v>
      </c>
      <c r="AM7" s="76"/>
      <c r="AN7" s="76"/>
      <c r="AO7" s="76"/>
      <c r="AP7" s="76"/>
      <c r="AQ7" s="76"/>
      <c r="AR7" s="76"/>
      <c r="AS7" s="76"/>
      <c r="AT7" s="73" t="s">
        <v>7</v>
      </c>
      <c r="AU7" s="74"/>
      <c r="AV7" s="74"/>
      <c r="AW7" s="74"/>
      <c r="AX7" s="74"/>
      <c r="AY7" s="74"/>
      <c r="AZ7" s="74"/>
      <c r="BA7" s="74"/>
      <c r="BB7" s="76" t="s">
        <v>8</v>
      </c>
      <c r="BC7" s="76"/>
      <c r="BD7" s="76"/>
      <c r="BE7" s="76"/>
      <c r="BF7" s="76"/>
      <c r="BG7" s="76"/>
      <c r="BH7" s="76"/>
      <c r="BI7" s="76"/>
      <c r="BJ7" s="3"/>
      <c r="BK7" s="3"/>
      <c r="BL7" s="5" t="s">
        <v>9</v>
      </c>
      <c r="BM7" s="6"/>
      <c r="BN7" s="6"/>
      <c r="BO7" s="6"/>
      <c r="BP7" s="6"/>
      <c r="BQ7" s="6"/>
      <c r="BR7" s="6"/>
      <c r="BS7" s="6"/>
      <c r="BT7" s="6"/>
      <c r="BU7" s="6"/>
      <c r="BV7" s="6"/>
      <c r="BW7" s="6"/>
      <c r="BX7" s="6"/>
      <c r="BY7" s="7"/>
    </row>
    <row r="8" spans="1:78" ht="18.75" customHeight="1" x14ac:dyDescent="0.2">
      <c r="A8" s="2"/>
      <c r="B8" s="77" t="str">
        <f>データ!$I$6</f>
        <v>法適用</v>
      </c>
      <c r="C8" s="78"/>
      <c r="D8" s="78"/>
      <c r="E8" s="78"/>
      <c r="F8" s="78"/>
      <c r="G8" s="78"/>
      <c r="H8" s="78"/>
      <c r="I8" s="77" t="str">
        <f>データ!$J$6</f>
        <v>水道事業</v>
      </c>
      <c r="J8" s="78"/>
      <c r="K8" s="78"/>
      <c r="L8" s="78"/>
      <c r="M8" s="78"/>
      <c r="N8" s="78"/>
      <c r="O8" s="79"/>
      <c r="P8" s="80" t="str">
        <f>データ!$K$6</f>
        <v>末端給水事業</v>
      </c>
      <c r="Q8" s="80"/>
      <c r="R8" s="80"/>
      <c r="S8" s="80"/>
      <c r="T8" s="80"/>
      <c r="U8" s="80"/>
      <c r="V8" s="80"/>
      <c r="W8" s="80" t="str">
        <f>データ!$L$6</f>
        <v>A7</v>
      </c>
      <c r="X8" s="80"/>
      <c r="Y8" s="80"/>
      <c r="Z8" s="80"/>
      <c r="AA8" s="80"/>
      <c r="AB8" s="80"/>
      <c r="AC8" s="80"/>
      <c r="AD8" s="80" t="str">
        <f>データ!$M$6</f>
        <v>非設置</v>
      </c>
      <c r="AE8" s="80"/>
      <c r="AF8" s="80"/>
      <c r="AG8" s="80"/>
      <c r="AH8" s="80"/>
      <c r="AI8" s="80"/>
      <c r="AJ8" s="80"/>
      <c r="AK8" s="4"/>
      <c r="AL8" s="68">
        <f>データ!$R$6</f>
        <v>14676</v>
      </c>
      <c r="AM8" s="68"/>
      <c r="AN8" s="68"/>
      <c r="AO8" s="68"/>
      <c r="AP8" s="68"/>
      <c r="AQ8" s="68"/>
      <c r="AR8" s="68"/>
      <c r="AS8" s="68"/>
      <c r="AT8" s="64">
        <f>データ!$S$6</f>
        <v>27.92</v>
      </c>
      <c r="AU8" s="65"/>
      <c r="AV8" s="65"/>
      <c r="AW8" s="65"/>
      <c r="AX8" s="65"/>
      <c r="AY8" s="65"/>
      <c r="AZ8" s="65"/>
      <c r="BA8" s="65"/>
      <c r="BB8" s="67">
        <f>データ!$T$6</f>
        <v>525.64</v>
      </c>
      <c r="BC8" s="67"/>
      <c r="BD8" s="67"/>
      <c r="BE8" s="67"/>
      <c r="BF8" s="67"/>
      <c r="BG8" s="67"/>
      <c r="BH8" s="67"/>
      <c r="BI8" s="67"/>
      <c r="BJ8" s="3"/>
      <c r="BK8" s="3"/>
      <c r="BL8" s="71" t="s">
        <v>10</v>
      </c>
      <c r="BM8" s="72"/>
      <c r="BN8" s="8" t="s">
        <v>11</v>
      </c>
      <c r="BO8" s="9"/>
      <c r="BP8" s="9"/>
      <c r="BQ8" s="9"/>
      <c r="BR8" s="9"/>
      <c r="BS8" s="9"/>
      <c r="BT8" s="9"/>
      <c r="BU8" s="9"/>
      <c r="BV8" s="9"/>
      <c r="BW8" s="9"/>
      <c r="BX8" s="9"/>
      <c r="BY8" s="10"/>
    </row>
    <row r="9" spans="1:78" ht="18.75" customHeight="1" x14ac:dyDescent="0.2">
      <c r="A9" s="2"/>
      <c r="B9" s="73" t="s">
        <v>12</v>
      </c>
      <c r="C9" s="74"/>
      <c r="D9" s="74"/>
      <c r="E9" s="74"/>
      <c r="F9" s="74"/>
      <c r="G9" s="74"/>
      <c r="H9" s="74"/>
      <c r="I9" s="73" t="s">
        <v>13</v>
      </c>
      <c r="J9" s="74"/>
      <c r="K9" s="74"/>
      <c r="L9" s="74"/>
      <c r="M9" s="74"/>
      <c r="N9" s="74"/>
      <c r="O9" s="75"/>
      <c r="P9" s="76" t="s">
        <v>14</v>
      </c>
      <c r="Q9" s="76"/>
      <c r="R9" s="76"/>
      <c r="S9" s="76"/>
      <c r="T9" s="76"/>
      <c r="U9" s="76"/>
      <c r="V9" s="76"/>
      <c r="W9" s="76" t="s">
        <v>15</v>
      </c>
      <c r="X9" s="76"/>
      <c r="Y9" s="76"/>
      <c r="Z9" s="76"/>
      <c r="AA9" s="76"/>
      <c r="AB9" s="76"/>
      <c r="AC9" s="76"/>
      <c r="AD9" s="2"/>
      <c r="AE9" s="2"/>
      <c r="AF9" s="2"/>
      <c r="AG9" s="2"/>
      <c r="AH9" s="4"/>
      <c r="AI9" s="4"/>
      <c r="AJ9" s="4"/>
      <c r="AK9" s="4"/>
      <c r="AL9" s="76" t="s">
        <v>16</v>
      </c>
      <c r="AM9" s="76"/>
      <c r="AN9" s="76"/>
      <c r="AO9" s="76"/>
      <c r="AP9" s="76"/>
      <c r="AQ9" s="76"/>
      <c r="AR9" s="76"/>
      <c r="AS9" s="76"/>
      <c r="AT9" s="73" t="s">
        <v>17</v>
      </c>
      <c r="AU9" s="74"/>
      <c r="AV9" s="74"/>
      <c r="AW9" s="74"/>
      <c r="AX9" s="74"/>
      <c r="AY9" s="74"/>
      <c r="AZ9" s="74"/>
      <c r="BA9" s="74"/>
      <c r="BB9" s="76" t="s">
        <v>18</v>
      </c>
      <c r="BC9" s="76"/>
      <c r="BD9" s="76"/>
      <c r="BE9" s="76"/>
      <c r="BF9" s="76"/>
      <c r="BG9" s="76"/>
      <c r="BH9" s="76"/>
      <c r="BI9" s="76"/>
      <c r="BJ9" s="3"/>
      <c r="BK9" s="3"/>
      <c r="BL9" s="62" t="s">
        <v>19</v>
      </c>
      <c r="BM9" s="63"/>
      <c r="BN9" s="11" t="s">
        <v>20</v>
      </c>
      <c r="BO9" s="12"/>
      <c r="BP9" s="12"/>
      <c r="BQ9" s="12"/>
      <c r="BR9" s="12"/>
      <c r="BS9" s="12"/>
      <c r="BT9" s="12"/>
      <c r="BU9" s="12"/>
      <c r="BV9" s="12"/>
      <c r="BW9" s="12"/>
      <c r="BX9" s="12"/>
      <c r="BY9" s="13"/>
    </row>
    <row r="10" spans="1:78" ht="18.75" customHeight="1" x14ac:dyDescent="0.2">
      <c r="A10" s="2"/>
      <c r="B10" s="64" t="str">
        <f>データ!$N$6</f>
        <v>-</v>
      </c>
      <c r="C10" s="65"/>
      <c r="D10" s="65"/>
      <c r="E10" s="65"/>
      <c r="F10" s="65"/>
      <c r="G10" s="65"/>
      <c r="H10" s="65"/>
      <c r="I10" s="64">
        <f>データ!$O$6</f>
        <v>76.150000000000006</v>
      </c>
      <c r="J10" s="65"/>
      <c r="K10" s="65"/>
      <c r="L10" s="65"/>
      <c r="M10" s="65"/>
      <c r="N10" s="65"/>
      <c r="O10" s="66"/>
      <c r="P10" s="67">
        <f>データ!$P$6</f>
        <v>99.9</v>
      </c>
      <c r="Q10" s="67"/>
      <c r="R10" s="67"/>
      <c r="S10" s="67"/>
      <c r="T10" s="67"/>
      <c r="U10" s="67"/>
      <c r="V10" s="67"/>
      <c r="W10" s="68">
        <f>データ!$Q$6</f>
        <v>2750</v>
      </c>
      <c r="X10" s="68"/>
      <c r="Y10" s="68"/>
      <c r="Z10" s="68"/>
      <c r="AA10" s="68"/>
      <c r="AB10" s="68"/>
      <c r="AC10" s="68"/>
      <c r="AD10" s="2"/>
      <c r="AE10" s="2"/>
      <c r="AF10" s="2"/>
      <c r="AG10" s="2"/>
      <c r="AH10" s="4"/>
      <c r="AI10" s="4"/>
      <c r="AJ10" s="4"/>
      <c r="AK10" s="4"/>
      <c r="AL10" s="68">
        <f>データ!$U$6</f>
        <v>14592</v>
      </c>
      <c r="AM10" s="68"/>
      <c r="AN10" s="68"/>
      <c r="AO10" s="68"/>
      <c r="AP10" s="68"/>
      <c r="AQ10" s="68"/>
      <c r="AR10" s="68"/>
      <c r="AS10" s="68"/>
      <c r="AT10" s="64">
        <f>データ!$V$6</f>
        <v>17</v>
      </c>
      <c r="AU10" s="65"/>
      <c r="AV10" s="65"/>
      <c r="AW10" s="65"/>
      <c r="AX10" s="65"/>
      <c r="AY10" s="65"/>
      <c r="AZ10" s="65"/>
      <c r="BA10" s="65"/>
      <c r="BB10" s="67">
        <f>データ!$W$6</f>
        <v>858.35</v>
      </c>
      <c r="BC10" s="67"/>
      <c r="BD10" s="67"/>
      <c r="BE10" s="67"/>
      <c r="BF10" s="67"/>
      <c r="BG10" s="67"/>
      <c r="BH10" s="67"/>
      <c r="BI10" s="67"/>
      <c r="BJ10" s="2"/>
      <c r="BK10" s="2"/>
      <c r="BL10" s="69" t="s">
        <v>21</v>
      </c>
      <c r="BM10" s="70"/>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23</v>
      </c>
      <c r="BM11" s="54"/>
      <c r="BN11" s="54"/>
      <c r="BO11" s="54"/>
      <c r="BP11" s="54"/>
      <c r="BQ11" s="54"/>
      <c r="BR11" s="54"/>
      <c r="BS11" s="54"/>
      <c r="BT11" s="54"/>
      <c r="BU11" s="54"/>
      <c r="BV11" s="54"/>
      <c r="BW11" s="54"/>
      <c r="BX11" s="54"/>
      <c r="BY11" s="54"/>
      <c r="BZ11" s="54"/>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2">
      <c r="A14" s="2"/>
      <c r="B14" s="56" t="s">
        <v>24</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45" t="s">
        <v>25</v>
      </c>
      <c r="BM14" s="46"/>
      <c r="BN14" s="46"/>
      <c r="BO14" s="46"/>
      <c r="BP14" s="46"/>
      <c r="BQ14" s="46"/>
      <c r="BR14" s="46"/>
      <c r="BS14" s="46"/>
      <c r="BT14" s="46"/>
      <c r="BU14" s="46"/>
      <c r="BV14" s="46"/>
      <c r="BW14" s="46"/>
      <c r="BX14" s="46"/>
      <c r="BY14" s="46"/>
      <c r="BZ14" s="47"/>
    </row>
    <row r="15" spans="1:78" ht="13.5" customHeight="1" x14ac:dyDescent="0.2">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48"/>
      <c r="BM15" s="49"/>
      <c r="BN15" s="49"/>
      <c r="BO15" s="49"/>
      <c r="BP15" s="49"/>
      <c r="BQ15" s="49"/>
      <c r="BR15" s="49"/>
      <c r="BS15" s="49"/>
      <c r="BT15" s="49"/>
      <c r="BU15" s="49"/>
      <c r="BV15" s="49"/>
      <c r="BW15" s="49"/>
      <c r="BX15" s="49"/>
      <c r="BY15" s="49"/>
      <c r="BZ15" s="50"/>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113</v>
      </c>
      <c r="BM16" s="52"/>
      <c r="BN16" s="52"/>
      <c r="BO16" s="52"/>
      <c r="BP16" s="52"/>
      <c r="BQ16" s="52"/>
      <c r="BR16" s="52"/>
      <c r="BS16" s="52"/>
      <c r="BT16" s="52"/>
      <c r="BU16" s="52"/>
      <c r="BV16" s="52"/>
      <c r="BW16" s="52"/>
      <c r="BX16" s="52"/>
      <c r="BY16" s="52"/>
      <c r="BZ16" s="53"/>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2">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2">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112</v>
      </c>
      <c r="BM47" s="52"/>
      <c r="BN47" s="52"/>
      <c r="BO47" s="52"/>
      <c r="BP47" s="52"/>
      <c r="BQ47" s="52"/>
      <c r="BR47" s="52"/>
      <c r="BS47" s="52"/>
      <c r="BT47" s="52"/>
      <c r="BU47" s="52"/>
      <c r="BV47" s="52"/>
      <c r="BW47" s="52"/>
      <c r="BX47" s="52"/>
      <c r="BY47" s="52"/>
      <c r="BZ47" s="53"/>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2">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2">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2">
      <c r="A60" s="2"/>
      <c r="B60" s="59" t="s">
        <v>27</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1"/>
      <c r="BM60" s="52"/>
      <c r="BN60" s="52"/>
      <c r="BO60" s="52"/>
      <c r="BP60" s="52"/>
      <c r="BQ60" s="52"/>
      <c r="BR60" s="52"/>
      <c r="BS60" s="52"/>
      <c r="BT60" s="52"/>
      <c r="BU60" s="52"/>
      <c r="BV60" s="52"/>
      <c r="BW60" s="52"/>
      <c r="BX60" s="52"/>
      <c r="BY60" s="52"/>
      <c r="BZ60" s="53"/>
    </row>
    <row r="61" spans="1:78" ht="13.5" customHeight="1" x14ac:dyDescent="0.2">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1"/>
      <c r="BM61" s="52"/>
      <c r="BN61" s="52"/>
      <c r="BO61" s="52"/>
      <c r="BP61" s="52"/>
      <c r="BQ61" s="52"/>
      <c r="BR61" s="52"/>
      <c r="BS61" s="52"/>
      <c r="BT61" s="52"/>
      <c r="BU61" s="52"/>
      <c r="BV61" s="52"/>
      <c r="BW61" s="52"/>
      <c r="BX61" s="52"/>
      <c r="BY61" s="52"/>
      <c r="BZ61" s="53"/>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92" t="s">
        <v>114</v>
      </c>
      <c r="BM66" s="93"/>
      <c r="BN66" s="93"/>
      <c r="BO66" s="93"/>
      <c r="BP66" s="93"/>
      <c r="BQ66" s="93"/>
      <c r="BR66" s="93"/>
      <c r="BS66" s="93"/>
      <c r="BT66" s="93"/>
      <c r="BU66" s="93"/>
      <c r="BV66" s="93"/>
      <c r="BW66" s="93"/>
      <c r="BX66" s="93"/>
      <c r="BY66" s="93"/>
      <c r="BZ66" s="94"/>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92"/>
      <c r="BM67" s="93"/>
      <c r="BN67" s="93"/>
      <c r="BO67" s="93"/>
      <c r="BP67" s="93"/>
      <c r="BQ67" s="93"/>
      <c r="BR67" s="93"/>
      <c r="BS67" s="93"/>
      <c r="BT67" s="93"/>
      <c r="BU67" s="93"/>
      <c r="BV67" s="93"/>
      <c r="BW67" s="93"/>
      <c r="BX67" s="93"/>
      <c r="BY67" s="93"/>
      <c r="BZ67" s="94"/>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92"/>
      <c r="BM68" s="93"/>
      <c r="BN68" s="93"/>
      <c r="BO68" s="93"/>
      <c r="BP68" s="93"/>
      <c r="BQ68" s="93"/>
      <c r="BR68" s="93"/>
      <c r="BS68" s="93"/>
      <c r="BT68" s="93"/>
      <c r="BU68" s="93"/>
      <c r="BV68" s="93"/>
      <c r="BW68" s="93"/>
      <c r="BX68" s="93"/>
      <c r="BY68" s="93"/>
      <c r="BZ68" s="94"/>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92"/>
      <c r="BM69" s="93"/>
      <c r="BN69" s="93"/>
      <c r="BO69" s="93"/>
      <c r="BP69" s="93"/>
      <c r="BQ69" s="93"/>
      <c r="BR69" s="93"/>
      <c r="BS69" s="93"/>
      <c r="BT69" s="93"/>
      <c r="BU69" s="93"/>
      <c r="BV69" s="93"/>
      <c r="BW69" s="93"/>
      <c r="BX69" s="93"/>
      <c r="BY69" s="93"/>
      <c r="BZ69" s="94"/>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92"/>
      <c r="BM70" s="93"/>
      <c r="BN70" s="93"/>
      <c r="BO70" s="93"/>
      <c r="BP70" s="93"/>
      <c r="BQ70" s="93"/>
      <c r="BR70" s="93"/>
      <c r="BS70" s="93"/>
      <c r="BT70" s="93"/>
      <c r="BU70" s="93"/>
      <c r="BV70" s="93"/>
      <c r="BW70" s="93"/>
      <c r="BX70" s="93"/>
      <c r="BY70" s="93"/>
      <c r="BZ70" s="94"/>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92"/>
      <c r="BM71" s="93"/>
      <c r="BN71" s="93"/>
      <c r="BO71" s="93"/>
      <c r="BP71" s="93"/>
      <c r="BQ71" s="93"/>
      <c r="BR71" s="93"/>
      <c r="BS71" s="93"/>
      <c r="BT71" s="93"/>
      <c r="BU71" s="93"/>
      <c r="BV71" s="93"/>
      <c r="BW71" s="93"/>
      <c r="BX71" s="93"/>
      <c r="BY71" s="93"/>
      <c r="BZ71" s="94"/>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92"/>
      <c r="BM72" s="93"/>
      <c r="BN72" s="93"/>
      <c r="BO72" s="93"/>
      <c r="BP72" s="93"/>
      <c r="BQ72" s="93"/>
      <c r="BR72" s="93"/>
      <c r="BS72" s="93"/>
      <c r="BT72" s="93"/>
      <c r="BU72" s="93"/>
      <c r="BV72" s="93"/>
      <c r="BW72" s="93"/>
      <c r="BX72" s="93"/>
      <c r="BY72" s="93"/>
      <c r="BZ72" s="94"/>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92"/>
      <c r="BM73" s="93"/>
      <c r="BN73" s="93"/>
      <c r="BO73" s="93"/>
      <c r="BP73" s="93"/>
      <c r="BQ73" s="93"/>
      <c r="BR73" s="93"/>
      <c r="BS73" s="93"/>
      <c r="BT73" s="93"/>
      <c r="BU73" s="93"/>
      <c r="BV73" s="93"/>
      <c r="BW73" s="93"/>
      <c r="BX73" s="93"/>
      <c r="BY73" s="93"/>
      <c r="BZ73" s="94"/>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92"/>
      <c r="BM74" s="93"/>
      <c r="BN74" s="93"/>
      <c r="BO74" s="93"/>
      <c r="BP74" s="93"/>
      <c r="BQ74" s="93"/>
      <c r="BR74" s="93"/>
      <c r="BS74" s="93"/>
      <c r="BT74" s="93"/>
      <c r="BU74" s="93"/>
      <c r="BV74" s="93"/>
      <c r="BW74" s="93"/>
      <c r="BX74" s="93"/>
      <c r="BY74" s="93"/>
      <c r="BZ74" s="94"/>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92"/>
      <c r="BM75" s="93"/>
      <c r="BN75" s="93"/>
      <c r="BO75" s="93"/>
      <c r="BP75" s="93"/>
      <c r="BQ75" s="93"/>
      <c r="BR75" s="93"/>
      <c r="BS75" s="93"/>
      <c r="BT75" s="93"/>
      <c r="BU75" s="93"/>
      <c r="BV75" s="93"/>
      <c r="BW75" s="93"/>
      <c r="BX75" s="93"/>
      <c r="BY75" s="93"/>
      <c r="BZ75" s="94"/>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92"/>
      <c r="BM76" s="93"/>
      <c r="BN76" s="93"/>
      <c r="BO76" s="93"/>
      <c r="BP76" s="93"/>
      <c r="BQ76" s="93"/>
      <c r="BR76" s="93"/>
      <c r="BS76" s="93"/>
      <c r="BT76" s="93"/>
      <c r="BU76" s="93"/>
      <c r="BV76" s="93"/>
      <c r="BW76" s="93"/>
      <c r="BX76" s="93"/>
      <c r="BY76" s="93"/>
      <c r="BZ76" s="94"/>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92"/>
      <c r="BM77" s="93"/>
      <c r="BN77" s="93"/>
      <c r="BO77" s="93"/>
      <c r="BP77" s="93"/>
      <c r="BQ77" s="93"/>
      <c r="BR77" s="93"/>
      <c r="BS77" s="93"/>
      <c r="BT77" s="93"/>
      <c r="BU77" s="93"/>
      <c r="BV77" s="93"/>
      <c r="BW77" s="93"/>
      <c r="BX77" s="93"/>
      <c r="BY77" s="93"/>
      <c r="BZ77" s="94"/>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92"/>
      <c r="BM78" s="93"/>
      <c r="BN78" s="93"/>
      <c r="BO78" s="93"/>
      <c r="BP78" s="93"/>
      <c r="BQ78" s="93"/>
      <c r="BR78" s="93"/>
      <c r="BS78" s="93"/>
      <c r="BT78" s="93"/>
      <c r="BU78" s="93"/>
      <c r="BV78" s="93"/>
      <c r="BW78" s="93"/>
      <c r="BX78" s="93"/>
      <c r="BY78" s="93"/>
      <c r="BZ78" s="94"/>
    </row>
    <row r="79" spans="1:78" ht="13.5" customHeight="1" x14ac:dyDescent="0.2">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92"/>
      <c r="BM79" s="93"/>
      <c r="BN79" s="93"/>
      <c r="BO79" s="93"/>
      <c r="BP79" s="93"/>
      <c r="BQ79" s="93"/>
      <c r="BR79" s="93"/>
      <c r="BS79" s="93"/>
      <c r="BT79" s="93"/>
      <c r="BU79" s="93"/>
      <c r="BV79" s="93"/>
      <c r="BW79" s="93"/>
      <c r="BX79" s="93"/>
      <c r="BY79" s="93"/>
      <c r="BZ79" s="94"/>
    </row>
    <row r="80" spans="1:78" ht="13.5" customHeight="1" x14ac:dyDescent="0.2">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92"/>
      <c r="BM80" s="93"/>
      <c r="BN80" s="93"/>
      <c r="BO80" s="93"/>
      <c r="BP80" s="93"/>
      <c r="BQ80" s="93"/>
      <c r="BR80" s="93"/>
      <c r="BS80" s="93"/>
      <c r="BT80" s="93"/>
      <c r="BU80" s="93"/>
      <c r="BV80" s="93"/>
      <c r="BW80" s="93"/>
      <c r="BX80" s="93"/>
      <c r="BY80" s="93"/>
      <c r="BZ80" s="94"/>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92"/>
      <c r="BM81" s="93"/>
      <c r="BN81" s="93"/>
      <c r="BO81" s="93"/>
      <c r="BP81" s="93"/>
      <c r="BQ81" s="93"/>
      <c r="BR81" s="93"/>
      <c r="BS81" s="93"/>
      <c r="BT81" s="93"/>
      <c r="BU81" s="93"/>
      <c r="BV81" s="93"/>
      <c r="BW81" s="93"/>
      <c r="BX81" s="93"/>
      <c r="BY81" s="93"/>
      <c r="BZ81" s="94"/>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95"/>
      <c r="BM82" s="96"/>
      <c r="BN82" s="96"/>
      <c r="BO82" s="96"/>
      <c r="BP82" s="96"/>
      <c r="BQ82" s="96"/>
      <c r="BR82" s="96"/>
      <c r="BS82" s="96"/>
      <c r="BT82" s="96"/>
      <c r="BU82" s="96"/>
      <c r="BV82" s="96"/>
      <c r="BW82" s="96"/>
      <c r="BX82" s="96"/>
      <c r="BY82" s="96"/>
      <c r="BZ82" s="97"/>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7CSNACyqMBC46wlKf8MJ3fSUdy3xEjFgxzCNV1lesik2df0KnNFrBwoJwuXcYZ3rjOKU22+E9a1PWUfwcrZd+w==" saltValue="Bu9tg74XeOMrQQcB7o0D1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43</v>
      </c>
      <c r="B3" s="30" t="s">
        <v>44</v>
      </c>
      <c r="C3" s="30" t="s">
        <v>45</v>
      </c>
      <c r="D3" s="30" t="s">
        <v>46</v>
      </c>
      <c r="E3" s="30" t="s">
        <v>47</v>
      </c>
      <c r="F3" s="30" t="s">
        <v>48</v>
      </c>
      <c r="G3" s="30" t="s">
        <v>49</v>
      </c>
      <c r="H3" s="85" t="s">
        <v>50</v>
      </c>
      <c r="I3" s="86"/>
      <c r="J3" s="86"/>
      <c r="K3" s="86"/>
      <c r="L3" s="86"/>
      <c r="M3" s="86"/>
      <c r="N3" s="86"/>
      <c r="O3" s="86"/>
      <c r="P3" s="86"/>
      <c r="Q3" s="86"/>
      <c r="R3" s="86"/>
      <c r="S3" s="86"/>
      <c r="T3" s="86"/>
      <c r="U3" s="86"/>
      <c r="V3" s="86"/>
      <c r="W3" s="87"/>
      <c r="X3" s="91" t="s">
        <v>51</v>
      </c>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t="s">
        <v>52</v>
      </c>
      <c r="DI3" s="84"/>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row>
    <row r="4" spans="1:144" x14ac:dyDescent="0.2">
      <c r="A4" s="29" t="s">
        <v>53</v>
      </c>
      <c r="B4" s="31"/>
      <c r="C4" s="31"/>
      <c r="D4" s="31"/>
      <c r="E4" s="31"/>
      <c r="F4" s="31"/>
      <c r="G4" s="31"/>
      <c r="H4" s="88"/>
      <c r="I4" s="89"/>
      <c r="J4" s="89"/>
      <c r="K4" s="89"/>
      <c r="L4" s="89"/>
      <c r="M4" s="89"/>
      <c r="N4" s="89"/>
      <c r="O4" s="89"/>
      <c r="P4" s="89"/>
      <c r="Q4" s="89"/>
      <c r="R4" s="89"/>
      <c r="S4" s="89"/>
      <c r="T4" s="89"/>
      <c r="U4" s="89"/>
      <c r="V4" s="89"/>
      <c r="W4" s="90"/>
      <c r="X4" s="84" t="s">
        <v>54</v>
      </c>
      <c r="Y4" s="84"/>
      <c r="Z4" s="84"/>
      <c r="AA4" s="84"/>
      <c r="AB4" s="84"/>
      <c r="AC4" s="84"/>
      <c r="AD4" s="84"/>
      <c r="AE4" s="84"/>
      <c r="AF4" s="84"/>
      <c r="AG4" s="84"/>
      <c r="AH4" s="84"/>
      <c r="AI4" s="84" t="s">
        <v>55</v>
      </c>
      <c r="AJ4" s="84"/>
      <c r="AK4" s="84"/>
      <c r="AL4" s="84"/>
      <c r="AM4" s="84"/>
      <c r="AN4" s="84"/>
      <c r="AO4" s="84"/>
      <c r="AP4" s="84"/>
      <c r="AQ4" s="84"/>
      <c r="AR4" s="84"/>
      <c r="AS4" s="84"/>
      <c r="AT4" s="84" t="s">
        <v>56</v>
      </c>
      <c r="AU4" s="84"/>
      <c r="AV4" s="84"/>
      <c r="AW4" s="84"/>
      <c r="AX4" s="84"/>
      <c r="AY4" s="84"/>
      <c r="AZ4" s="84"/>
      <c r="BA4" s="84"/>
      <c r="BB4" s="84"/>
      <c r="BC4" s="84"/>
      <c r="BD4" s="84"/>
      <c r="BE4" s="84" t="s">
        <v>57</v>
      </c>
      <c r="BF4" s="84"/>
      <c r="BG4" s="84"/>
      <c r="BH4" s="84"/>
      <c r="BI4" s="84"/>
      <c r="BJ4" s="84"/>
      <c r="BK4" s="84"/>
      <c r="BL4" s="84"/>
      <c r="BM4" s="84"/>
      <c r="BN4" s="84"/>
      <c r="BO4" s="84"/>
      <c r="BP4" s="84" t="s">
        <v>58</v>
      </c>
      <c r="BQ4" s="84"/>
      <c r="BR4" s="84"/>
      <c r="BS4" s="84"/>
      <c r="BT4" s="84"/>
      <c r="BU4" s="84"/>
      <c r="BV4" s="84"/>
      <c r="BW4" s="84"/>
      <c r="BX4" s="84"/>
      <c r="BY4" s="84"/>
      <c r="BZ4" s="84"/>
      <c r="CA4" s="84" t="s">
        <v>59</v>
      </c>
      <c r="CB4" s="84"/>
      <c r="CC4" s="84"/>
      <c r="CD4" s="84"/>
      <c r="CE4" s="84"/>
      <c r="CF4" s="84"/>
      <c r="CG4" s="84"/>
      <c r="CH4" s="84"/>
      <c r="CI4" s="84"/>
      <c r="CJ4" s="84"/>
      <c r="CK4" s="84"/>
      <c r="CL4" s="84" t="s">
        <v>60</v>
      </c>
      <c r="CM4" s="84"/>
      <c r="CN4" s="84"/>
      <c r="CO4" s="84"/>
      <c r="CP4" s="84"/>
      <c r="CQ4" s="84"/>
      <c r="CR4" s="84"/>
      <c r="CS4" s="84"/>
      <c r="CT4" s="84"/>
      <c r="CU4" s="84"/>
      <c r="CV4" s="84"/>
      <c r="CW4" s="84" t="s">
        <v>61</v>
      </c>
      <c r="CX4" s="84"/>
      <c r="CY4" s="84"/>
      <c r="CZ4" s="84"/>
      <c r="DA4" s="84"/>
      <c r="DB4" s="84"/>
      <c r="DC4" s="84"/>
      <c r="DD4" s="84"/>
      <c r="DE4" s="84"/>
      <c r="DF4" s="84"/>
      <c r="DG4" s="84"/>
      <c r="DH4" s="84" t="s">
        <v>62</v>
      </c>
      <c r="DI4" s="84"/>
      <c r="DJ4" s="84"/>
      <c r="DK4" s="84"/>
      <c r="DL4" s="84"/>
      <c r="DM4" s="84"/>
      <c r="DN4" s="84"/>
      <c r="DO4" s="84"/>
      <c r="DP4" s="84"/>
      <c r="DQ4" s="84"/>
      <c r="DR4" s="84"/>
      <c r="DS4" s="84" t="s">
        <v>63</v>
      </c>
      <c r="DT4" s="84"/>
      <c r="DU4" s="84"/>
      <c r="DV4" s="84"/>
      <c r="DW4" s="84"/>
      <c r="DX4" s="84"/>
      <c r="DY4" s="84"/>
      <c r="DZ4" s="84"/>
      <c r="EA4" s="84"/>
      <c r="EB4" s="84"/>
      <c r="EC4" s="84"/>
      <c r="ED4" s="84" t="s">
        <v>64</v>
      </c>
      <c r="EE4" s="84"/>
      <c r="EF4" s="84"/>
      <c r="EG4" s="84"/>
      <c r="EH4" s="84"/>
      <c r="EI4" s="84"/>
      <c r="EJ4" s="84"/>
      <c r="EK4" s="84"/>
      <c r="EL4" s="84"/>
      <c r="EM4" s="84"/>
      <c r="EN4" s="84"/>
    </row>
    <row r="5" spans="1:144" x14ac:dyDescent="0.2">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2">
      <c r="A6" s="29" t="s">
        <v>92</v>
      </c>
      <c r="B6" s="34">
        <f>B7</f>
        <v>2019</v>
      </c>
      <c r="C6" s="34">
        <f t="shared" ref="C6:W6" si="3">C7</f>
        <v>103446</v>
      </c>
      <c r="D6" s="34">
        <f t="shared" si="3"/>
        <v>46</v>
      </c>
      <c r="E6" s="34">
        <f t="shared" si="3"/>
        <v>1</v>
      </c>
      <c r="F6" s="34">
        <f t="shared" si="3"/>
        <v>0</v>
      </c>
      <c r="G6" s="34">
        <f t="shared" si="3"/>
        <v>1</v>
      </c>
      <c r="H6" s="34" t="str">
        <f t="shared" si="3"/>
        <v>群馬県　榛東村</v>
      </c>
      <c r="I6" s="34" t="str">
        <f t="shared" si="3"/>
        <v>法適用</v>
      </c>
      <c r="J6" s="34" t="str">
        <f t="shared" si="3"/>
        <v>水道事業</v>
      </c>
      <c r="K6" s="34" t="str">
        <f t="shared" si="3"/>
        <v>末端給水事業</v>
      </c>
      <c r="L6" s="34" t="str">
        <f t="shared" si="3"/>
        <v>A7</v>
      </c>
      <c r="M6" s="34" t="str">
        <f t="shared" si="3"/>
        <v>非設置</v>
      </c>
      <c r="N6" s="35" t="str">
        <f t="shared" si="3"/>
        <v>-</v>
      </c>
      <c r="O6" s="35">
        <f t="shared" si="3"/>
        <v>76.150000000000006</v>
      </c>
      <c r="P6" s="35">
        <f t="shared" si="3"/>
        <v>99.9</v>
      </c>
      <c r="Q6" s="35">
        <f t="shared" si="3"/>
        <v>2750</v>
      </c>
      <c r="R6" s="35">
        <f t="shared" si="3"/>
        <v>14676</v>
      </c>
      <c r="S6" s="35">
        <f t="shared" si="3"/>
        <v>27.92</v>
      </c>
      <c r="T6" s="35">
        <f t="shared" si="3"/>
        <v>525.64</v>
      </c>
      <c r="U6" s="35">
        <f t="shared" si="3"/>
        <v>14592</v>
      </c>
      <c r="V6" s="35">
        <f t="shared" si="3"/>
        <v>17</v>
      </c>
      <c r="W6" s="35">
        <f t="shared" si="3"/>
        <v>858.35</v>
      </c>
      <c r="X6" s="36">
        <f>IF(X7="",NA(),X7)</f>
        <v>120.29</v>
      </c>
      <c r="Y6" s="36">
        <f t="shared" ref="Y6:AG6" si="4">IF(Y7="",NA(),Y7)</f>
        <v>114.11</v>
      </c>
      <c r="Z6" s="36">
        <f t="shared" si="4"/>
        <v>121.16</v>
      </c>
      <c r="AA6" s="36">
        <f t="shared" si="4"/>
        <v>112.83</v>
      </c>
      <c r="AB6" s="36">
        <f t="shared" si="4"/>
        <v>114.58</v>
      </c>
      <c r="AC6" s="36">
        <f t="shared" si="4"/>
        <v>111.06</v>
      </c>
      <c r="AD6" s="36">
        <f t="shared" si="4"/>
        <v>111.34</v>
      </c>
      <c r="AE6" s="36">
        <f t="shared" si="4"/>
        <v>110.02</v>
      </c>
      <c r="AF6" s="36">
        <f t="shared" si="4"/>
        <v>108.76</v>
      </c>
      <c r="AG6" s="36">
        <f t="shared" si="4"/>
        <v>108.46</v>
      </c>
      <c r="AH6" s="35" t="str">
        <f>IF(AH7="","",IF(AH7="-","【-】","【"&amp;SUBSTITUTE(TEXT(AH7,"#,##0.00"),"-","△")&amp;"】"))</f>
        <v>【112.01】</v>
      </c>
      <c r="AI6" s="35">
        <f>IF(AI7="",NA(),AI7)</f>
        <v>0</v>
      </c>
      <c r="AJ6" s="35">
        <f t="shared" ref="AJ6:AR6" si="5">IF(AJ7="",NA(),AJ7)</f>
        <v>0</v>
      </c>
      <c r="AK6" s="35">
        <f t="shared" si="5"/>
        <v>0</v>
      </c>
      <c r="AL6" s="35">
        <f t="shared" si="5"/>
        <v>0</v>
      </c>
      <c r="AM6" s="35">
        <f t="shared" si="5"/>
        <v>0</v>
      </c>
      <c r="AN6" s="36">
        <f t="shared" si="5"/>
        <v>9.35</v>
      </c>
      <c r="AO6" s="36">
        <f t="shared" si="5"/>
        <v>10.130000000000001</v>
      </c>
      <c r="AP6" s="36">
        <f t="shared" si="5"/>
        <v>7.31</v>
      </c>
      <c r="AQ6" s="36">
        <f t="shared" si="5"/>
        <v>7.48</v>
      </c>
      <c r="AR6" s="36">
        <f t="shared" si="5"/>
        <v>11.94</v>
      </c>
      <c r="AS6" s="35" t="str">
        <f>IF(AS7="","",IF(AS7="-","【-】","【"&amp;SUBSTITUTE(TEXT(AS7,"#,##0.00"),"-","△")&amp;"】"))</f>
        <v>【1.08】</v>
      </c>
      <c r="AT6" s="36">
        <f>IF(AT7="",NA(),AT7)</f>
        <v>155.47</v>
      </c>
      <c r="AU6" s="36">
        <f t="shared" ref="AU6:BC6" si="6">IF(AU7="",NA(),AU7)</f>
        <v>162.65</v>
      </c>
      <c r="AV6" s="36">
        <f t="shared" si="6"/>
        <v>173.19</v>
      </c>
      <c r="AW6" s="36">
        <f t="shared" si="6"/>
        <v>182.21</v>
      </c>
      <c r="AX6" s="36">
        <f t="shared" si="6"/>
        <v>188.55</v>
      </c>
      <c r="AY6" s="36">
        <f t="shared" si="6"/>
        <v>398.29</v>
      </c>
      <c r="AZ6" s="36">
        <f t="shared" si="6"/>
        <v>388.67</v>
      </c>
      <c r="BA6" s="36">
        <f t="shared" si="6"/>
        <v>355.27</v>
      </c>
      <c r="BB6" s="36">
        <f t="shared" si="6"/>
        <v>359.7</v>
      </c>
      <c r="BC6" s="36">
        <f t="shared" si="6"/>
        <v>362.93</v>
      </c>
      <c r="BD6" s="35" t="str">
        <f>IF(BD7="","",IF(BD7="-","【-】","【"&amp;SUBSTITUTE(TEXT(BD7,"#,##0.00"),"-","△")&amp;"】"))</f>
        <v>【264.97】</v>
      </c>
      <c r="BE6" s="36">
        <f>IF(BE7="",NA(),BE7)</f>
        <v>180.88</v>
      </c>
      <c r="BF6" s="36">
        <f t="shared" ref="BF6:BN6" si="7">IF(BF7="",NA(),BF7)</f>
        <v>170.61</v>
      </c>
      <c r="BG6" s="36">
        <f t="shared" si="7"/>
        <v>157.93</v>
      </c>
      <c r="BH6" s="36">
        <f t="shared" si="7"/>
        <v>145.03</v>
      </c>
      <c r="BI6" s="36">
        <f t="shared" si="7"/>
        <v>132.03</v>
      </c>
      <c r="BJ6" s="36">
        <f t="shared" si="7"/>
        <v>431</v>
      </c>
      <c r="BK6" s="36">
        <f t="shared" si="7"/>
        <v>422.5</v>
      </c>
      <c r="BL6" s="36">
        <f t="shared" si="7"/>
        <v>458.27</v>
      </c>
      <c r="BM6" s="36">
        <f t="shared" si="7"/>
        <v>447.01</v>
      </c>
      <c r="BN6" s="36">
        <f t="shared" si="7"/>
        <v>439.05</v>
      </c>
      <c r="BO6" s="35" t="str">
        <f>IF(BO7="","",IF(BO7="-","【-】","【"&amp;SUBSTITUTE(TEXT(BO7,"#,##0.00"),"-","△")&amp;"】"))</f>
        <v>【266.61】</v>
      </c>
      <c r="BP6" s="36">
        <f>IF(BP7="",NA(),BP7)</f>
        <v>116.28</v>
      </c>
      <c r="BQ6" s="36">
        <f t="shared" ref="BQ6:BY6" si="8">IF(BQ7="",NA(),BQ7)</f>
        <v>108.7</v>
      </c>
      <c r="BR6" s="36">
        <f t="shared" si="8"/>
        <v>115.95</v>
      </c>
      <c r="BS6" s="36">
        <f t="shared" si="8"/>
        <v>108.75</v>
      </c>
      <c r="BT6" s="36">
        <f t="shared" si="8"/>
        <v>110.48</v>
      </c>
      <c r="BU6" s="36">
        <f t="shared" si="8"/>
        <v>100.82</v>
      </c>
      <c r="BV6" s="36">
        <f t="shared" si="8"/>
        <v>101.64</v>
      </c>
      <c r="BW6" s="36">
        <f t="shared" si="8"/>
        <v>96.77</v>
      </c>
      <c r="BX6" s="36">
        <f t="shared" si="8"/>
        <v>95.81</v>
      </c>
      <c r="BY6" s="36">
        <f t="shared" si="8"/>
        <v>95.26</v>
      </c>
      <c r="BZ6" s="35" t="str">
        <f>IF(BZ7="","",IF(BZ7="-","【-】","【"&amp;SUBSTITUTE(TEXT(BZ7,"#,##0.00"),"-","△")&amp;"】"))</f>
        <v>【103.24】</v>
      </c>
      <c r="CA6" s="36">
        <f>IF(CA7="",NA(),CA7)</f>
        <v>118.79</v>
      </c>
      <c r="CB6" s="36">
        <f t="shared" ref="CB6:CJ6" si="9">IF(CB7="",NA(),CB7)</f>
        <v>127.24</v>
      </c>
      <c r="CC6" s="36">
        <f t="shared" si="9"/>
        <v>119.28</v>
      </c>
      <c r="CD6" s="36">
        <f t="shared" si="9"/>
        <v>127.19</v>
      </c>
      <c r="CE6" s="36">
        <f t="shared" si="9"/>
        <v>125.25</v>
      </c>
      <c r="CF6" s="36">
        <f t="shared" si="9"/>
        <v>179.55</v>
      </c>
      <c r="CG6" s="36">
        <f t="shared" si="9"/>
        <v>179.16</v>
      </c>
      <c r="CH6" s="36">
        <f t="shared" si="9"/>
        <v>187.18</v>
      </c>
      <c r="CI6" s="36">
        <f t="shared" si="9"/>
        <v>189.58</v>
      </c>
      <c r="CJ6" s="36">
        <f t="shared" si="9"/>
        <v>192.82</v>
      </c>
      <c r="CK6" s="35" t="str">
        <f>IF(CK7="","",IF(CK7="-","【-】","【"&amp;SUBSTITUTE(TEXT(CK7,"#,##0.00"),"-","△")&amp;"】"))</f>
        <v>【168.38】</v>
      </c>
      <c r="CL6" s="36">
        <f>IF(CL7="",NA(),CL7)</f>
        <v>53.89</v>
      </c>
      <c r="CM6" s="36">
        <f t="shared" ref="CM6:CU6" si="10">IF(CM7="",NA(),CM7)</f>
        <v>55.56</v>
      </c>
      <c r="CN6" s="36">
        <f t="shared" si="10"/>
        <v>54.43</v>
      </c>
      <c r="CO6" s="36">
        <f t="shared" si="10"/>
        <v>54.65</v>
      </c>
      <c r="CP6" s="36">
        <f t="shared" si="10"/>
        <v>58.77</v>
      </c>
      <c r="CQ6" s="36">
        <f t="shared" si="10"/>
        <v>53.52</v>
      </c>
      <c r="CR6" s="36">
        <f t="shared" si="10"/>
        <v>54.24</v>
      </c>
      <c r="CS6" s="36">
        <f t="shared" si="10"/>
        <v>55.88</v>
      </c>
      <c r="CT6" s="36">
        <f t="shared" si="10"/>
        <v>55.22</v>
      </c>
      <c r="CU6" s="36">
        <f t="shared" si="10"/>
        <v>54.05</v>
      </c>
      <c r="CV6" s="35" t="str">
        <f>IF(CV7="","",IF(CV7="-","【-】","【"&amp;SUBSTITUTE(TEXT(CV7,"#,##0.00"),"-","△")&amp;"】"))</f>
        <v>【60.00】</v>
      </c>
      <c r="CW6" s="36">
        <f>IF(CW7="",NA(),CW7)</f>
        <v>76.8</v>
      </c>
      <c r="CX6" s="36">
        <f t="shared" ref="CX6:DF6" si="11">IF(CX7="",NA(),CX7)</f>
        <v>74.47</v>
      </c>
      <c r="CY6" s="36">
        <f t="shared" si="11"/>
        <v>77.349999999999994</v>
      </c>
      <c r="CZ6" s="36">
        <f t="shared" si="11"/>
        <v>77.290000000000006</v>
      </c>
      <c r="DA6" s="36">
        <f t="shared" si="11"/>
        <v>71.77</v>
      </c>
      <c r="DB6" s="36">
        <f t="shared" si="11"/>
        <v>81.459999999999994</v>
      </c>
      <c r="DC6" s="36">
        <f t="shared" si="11"/>
        <v>81.680000000000007</v>
      </c>
      <c r="DD6" s="36">
        <f t="shared" si="11"/>
        <v>80.989999999999995</v>
      </c>
      <c r="DE6" s="36">
        <f t="shared" si="11"/>
        <v>80.930000000000007</v>
      </c>
      <c r="DF6" s="36">
        <f t="shared" si="11"/>
        <v>80.510000000000005</v>
      </c>
      <c r="DG6" s="35" t="str">
        <f>IF(DG7="","",IF(DG7="-","【-】","【"&amp;SUBSTITUTE(TEXT(DG7,"#,##0.00"),"-","△")&amp;"】"))</f>
        <v>【89.80】</v>
      </c>
      <c r="DH6" s="36">
        <f>IF(DH7="",NA(),DH7)</f>
        <v>47.46</v>
      </c>
      <c r="DI6" s="36">
        <f t="shared" ref="DI6:DQ6" si="12">IF(DI7="",NA(),DI7)</f>
        <v>49.45</v>
      </c>
      <c r="DJ6" s="36">
        <f t="shared" si="12"/>
        <v>51.62</v>
      </c>
      <c r="DK6" s="36">
        <f t="shared" si="12"/>
        <v>53.81</v>
      </c>
      <c r="DL6" s="36">
        <f t="shared" si="12"/>
        <v>55.81</v>
      </c>
      <c r="DM6" s="36">
        <f t="shared" si="12"/>
        <v>47.7</v>
      </c>
      <c r="DN6" s="36">
        <f t="shared" si="12"/>
        <v>48.14</v>
      </c>
      <c r="DO6" s="36">
        <f t="shared" si="12"/>
        <v>46.61</v>
      </c>
      <c r="DP6" s="36">
        <f t="shared" si="12"/>
        <v>47.97</v>
      </c>
      <c r="DQ6" s="36">
        <f t="shared" si="12"/>
        <v>49.12</v>
      </c>
      <c r="DR6" s="35" t="str">
        <f>IF(DR7="","",IF(DR7="-","【-】","【"&amp;SUBSTITUTE(TEXT(DR7,"#,##0.00"),"-","△")&amp;"】"))</f>
        <v>【49.59】</v>
      </c>
      <c r="DS6" s="35">
        <f>IF(DS7="",NA(),DS7)</f>
        <v>0</v>
      </c>
      <c r="DT6" s="35">
        <f t="shared" ref="DT6:EB6" si="13">IF(DT7="",NA(),DT7)</f>
        <v>0</v>
      </c>
      <c r="DU6" s="35">
        <f t="shared" si="13"/>
        <v>0</v>
      </c>
      <c r="DV6" s="35">
        <f t="shared" si="13"/>
        <v>0</v>
      </c>
      <c r="DW6" s="35">
        <f t="shared" si="13"/>
        <v>0</v>
      </c>
      <c r="DX6" s="36">
        <f t="shared" si="13"/>
        <v>7.26</v>
      </c>
      <c r="DY6" s="36">
        <f t="shared" si="13"/>
        <v>11.13</v>
      </c>
      <c r="DZ6" s="36">
        <f t="shared" si="13"/>
        <v>10.84</v>
      </c>
      <c r="EA6" s="36">
        <f t="shared" si="13"/>
        <v>15.33</v>
      </c>
      <c r="EB6" s="36">
        <f t="shared" si="13"/>
        <v>16.760000000000002</v>
      </c>
      <c r="EC6" s="35" t="str">
        <f>IF(EC7="","",IF(EC7="-","【-】","【"&amp;SUBSTITUTE(TEXT(EC7,"#,##0.00"),"-","△")&amp;"】"))</f>
        <v>【19.44】</v>
      </c>
      <c r="ED6" s="36">
        <f>IF(ED7="",NA(),ED7)</f>
        <v>0.65</v>
      </c>
      <c r="EE6" s="36">
        <f t="shared" ref="EE6:EM6" si="14">IF(EE7="",NA(),EE7)</f>
        <v>0.15</v>
      </c>
      <c r="EF6" s="36">
        <f t="shared" si="14"/>
        <v>0.36</v>
      </c>
      <c r="EG6" s="35">
        <f t="shared" si="14"/>
        <v>0</v>
      </c>
      <c r="EH6" s="36">
        <f t="shared" si="14"/>
        <v>0.4</v>
      </c>
      <c r="EI6" s="36">
        <f t="shared" si="14"/>
        <v>1.65</v>
      </c>
      <c r="EJ6" s="36">
        <f t="shared" si="14"/>
        <v>0.47</v>
      </c>
      <c r="EK6" s="36">
        <f t="shared" si="14"/>
        <v>0.39</v>
      </c>
      <c r="EL6" s="36">
        <f t="shared" si="14"/>
        <v>0.43</v>
      </c>
      <c r="EM6" s="36">
        <f t="shared" si="14"/>
        <v>0.42</v>
      </c>
      <c r="EN6" s="35" t="str">
        <f>IF(EN7="","",IF(EN7="-","【-】","【"&amp;SUBSTITUTE(TEXT(EN7,"#,##0.00"),"-","△")&amp;"】"))</f>
        <v>【0.68】</v>
      </c>
    </row>
    <row r="7" spans="1:144" s="37" customFormat="1" x14ac:dyDescent="0.2">
      <c r="A7" s="29"/>
      <c r="B7" s="38">
        <v>2019</v>
      </c>
      <c r="C7" s="38">
        <v>103446</v>
      </c>
      <c r="D7" s="38">
        <v>46</v>
      </c>
      <c r="E7" s="38">
        <v>1</v>
      </c>
      <c r="F7" s="38">
        <v>0</v>
      </c>
      <c r="G7" s="38">
        <v>1</v>
      </c>
      <c r="H7" s="38" t="s">
        <v>93</v>
      </c>
      <c r="I7" s="38" t="s">
        <v>94</v>
      </c>
      <c r="J7" s="38" t="s">
        <v>95</v>
      </c>
      <c r="K7" s="38" t="s">
        <v>96</v>
      </c>
      <c r="L7" s="38" t="s">
        <v>97</v>
      </c>
      <c r="M7" s="38" t="s">
        <v>98</v>
      </c>
      <c r="N7" s="39" t="s">
        <v>99</v>
      </c>
      <c r="O7" s="39">
        <v>76.150000000000006</v>
      </c>
      <c r="P7" s="39">
        <v>99.9</v>
      </c>
      <c r="Q7" s="39">
        <v>2750</v>
      </c>
      <c r="R7" s="39">
        <v>14676</v>
      </c>
      <c r="S7" s="39">
        <v>27.92</v>
      </c>
      <c r="T7" s="39">
        <v>525.64</v>
      </c>
      <c r="U7" s="39">
        <v>14592</v>
      </c>
      <c r="V7" s="39">
        <v>17</v>
      </c>
      <c r="W7" s="39">
        <v>858.35</v>
      </c>
      <c r="X7" s="39">
        <v>120.29</v>
      </c>
      <c r="Y7" s="39">
        <v>114.11</v>
      </c>
      <c r="Z7" s="39">
        <v>121.16</v>
      </c>
      <c r="AA7" s="39">
        <v>112.83</v>
      </c>
      <c r="AB7" s="39">
        <v>114.58</v>
      </c>
      <c r="AC7" s="39">
        <v>111.06</v>
      </c>
      <c r="AD7" s="39">
        <v>111.34</v>
      </c>
      <c r="AE7" s="39">
        <v>110.02</v>
      </c>
      <c r="AF7" s="39">
        <v>108.76</v>
      </c>
      <c r="AG7" s="39">
        <v>108.46</v>
      </c>
      <c r="AH7" s="39">
        <v>112.01</v>
      </c>
      <c r="AI7" s="39">
        <v>0</v>
      </c>
      <c r="AJ7" s="39">
        <v>0</v>
      </c>
      <c r="AK7" s="39">
        <v>0</v>
      </c>
      <c r="AL7" s="39">
        <v>0</v>
      </c>
      <c r="AM7" s="39">
        <v>0</v>
      </c>
      <c r="AN7" s="39">
        <v>9.35</v>
      </c>
      <c r="AO7" s="39">
        <v>10.130000000000001</v>
      </c>
      <c r="AP7" s="39">
        <v>7.31</v>
      </c>
      <c r="AQ7" s="39">
        <v>7.48</v>
      </c>
      <c r="AR7" s="39">
        <v>11.94</v>
      </c>
      <c r="AS7" s="39">
        <v>1.08</v>
      </c>
      <c r="AT7" s="39">
        <v>155.47</v>
      </c>
      <c r="AU7" s="39">
        <v>162.65</v>
      </c>
      <c r="AV7" s="39">
        <v>173.19</v>
      </c>
      <c r="AW7" s="39">
        <v>182.21</v>
      </c>
      <c r="AX7" s="39">
        <v>188.55</v>
      </c>
      <c r="AY7" s="39">
        <v>398.29</v>
      </c>
      <c r="AZ7" s="39">
        <v>388.67</v>
      </c>
      <c r="BA7" s="39">
        <v>355.27</v>
      </c>
      <c r="BB7" s="39">
        <v>359.7</v>
      </c>
      <c r="BC7" s="39">
        <v>362.93</v>
      </c>
      <c r="BD7" s="39">
        <v>264.97000000000003</v>
      </c>
      <c r="BE7" s="39">
        <v>180.88</v>
      </c>
      <c r="BF7" s="39">
        <v>170.61</v>
      </c>
      <c r="BG7" s="39">
        <v>157.93</v>
      </c>
      <c r="BH7" s="39">
        <v>145.03</v>
      </c>
      <c r="BI7" s="39">
        <v>132.03</v>
      </c>
      <c r="BJ7" s="39">
        <v>431</v>
      </c>
      <c r="BK7" s="39">
        <v>422.5</v>
      </c>
      <c r="BL7" s="39">
        <v>458.27</v>
      </c>
      <c r="BM7" s="39">
        <v>447.01</v>
      </c>
      <c r="BN7" s="39">
        <v>439.05</v>
      </c>
      <c r="BO7" s="39">
        <v>266.61</v>
      </c>
      <c r="BP7" s="39">
        <v>116.28</v>
      </c>
      <c r="BQ7" s="39">
        <v>108.7</v>
      </c>
      <c r="BR7" s="39">
        <v>115.95</v>
      </c>
      <c r="BS7" s="39">
        <v>108.75</v>
      </c>
      <c r="BT7" s="39">
        <v>110.48</v>
      </c>
      <c r="BU7" s="39">
        <v>100.82</v>
      </c>
      <c r="BV7" s="39">
        <v>101.64</v>
      </c>
      <c r="BW7" s="39">
        <v>96.77</v>
      </c>
      <c r="BX7" s="39">
        <v>95.81</v>
      </c>
      <c r="BY7" s="39">
        <v>95.26</v>
      </c>
      <c r="BZ7" s="39">
        <v>103.24</v>
      </c>
      <c r="CA7" s="39">
        <v>118.79</v>
      </c>
      <c r="CB7" s="39">
        <v>127.24</v>
      </c>
      <c r="CC7" s="39">
        <v>119.28</v>
      </c>
      <c r="CD7" s="39">
        <v>127.19</v>
      </c>
      <c r="CE7" s="39">
        <v>125.25</v>
      </c>
      <c r="CF7" s="39">
        <v>179.55</v>
      </c>
      <c r="CG7" s="39">
        <v>179.16</v>
      </c>
      <c r="CH7" s="39">
        <v>187.18</v>
      </c>
      <c r="CI7" s="39">
        <v>189.58</v>
      </c>
      <c r="CJ7" s="39">
        <v>192.82</v>
      </c>
      <c r="CK7" s="39">
        <v>168.38</v>
      </c>
      <c r="CL7" s="39">
        <v>53.89</v>
      </c>
      <c r="CM7" s="39">
        <v>55.56</v>
      </c>
      <c r="CN7" s="39">
        <v>54.43</v>
      </c>
      <c r="CO7" s="39">
        <v>54.65</v>
      </c>
      <c r="CP7" s="39">
        <v>58.77</v>
      </c>
      <c r="CQ7" s="39">
        <v>53.52</v>
      </c>
      <c r="CR7" s="39">
        <v>54.24</v>
      </c>
      <c r="CS7" s="39">
        <v>55.88</v>
      </c>
      <c r="CT7" s="39">
        <v>55.22</v>
      </c>
      <c r="CU7" s="39">
        <v>54.05</v>
      </c>
      <c r="CV7" s="39">
        <v>60</v>
      </c>
      <c r="CW7" s="39">
        <v>76.8</v>
      </c>
      <c r="CX7" s="39">
        <v>74.47</v>
      </c>
      <c r="CY7" s="39">
        <v>77.349999999999994</v>
      </c>
      <c r="CZ7" s="39">
        <v>77.290000000000006</v>
      </c>
      <c r="DA7" s="39">
        <v>71.77</v>
      </c>
      <c r="DB7" s="39">
        <v>81.459999999999994</v>
      </c>
      <c r="DC7" s="39">
        <v>81.680000000000007</v>
      </c>
      <c r="DD7" s="39">
        <v>80.989999999999995</v>
      </c>
      <c r="DE7" s="39">
        <v>80.930000000000007</v>
      </c>
      <c r="DF7" s="39">
        <v>80.510000000000005</v>
      </c>
      <c r="DG7" s="39">
        <v>89.8</v>
      </c>
      <c r="DH7" s="39">
        <v>47.46</v>
      </c>
      <c r="DI7" s="39">
        <v>49.45</v>
      </c>
      <c r="DJ7" s="39">
        <v>51.62</v>
      </c>
      <c r="DK7" s="39">
        <v>53.81</v>
      </c>
      <c r="DL7" s="39">
        <v>55.81</v>
      </c>
      <c r="DM7" s="39">
        <v>47.7</v>
      </c>
      <c r="DN7" s="39">
        <v>48.14</v>
      </c>
      <c r="DO7" s="39">
        <v>46.61</v>
      </c>
      <c r="DP7" s="39">
        <v>47.97</v>
      </c>
      <c r="DQ7" s="39">
        <v>49.12</v>
      </c>
      <c r="DR7" s="39">
        <v>49.59</v>
      </c>
      <c r="DS7" s="39">
        <v>0</v>
      </c>
      <c r="DT7" s="39">
        <v>0</v>
      </c>
      <c r="DU7" s="39">
        <v>0</v>
      </c>
      <c r="DV7" s="39">
        <v>0</v>
      </c>
      <c r="DW7" s="39">
        <v>0</v>
      </c>
      <c r="DX7" s="39">
        <v>7.26</v>
      </c>
      <c r="DY7" s="39">
        <v>11.13</v>
      </c>
      <c r="DZ7" s="39">
        <v>10.84</v>
      </c>
      <c r="EA7" s="39">
        <v>15.33</v>
      </c>
      <c r="EB7" s="39">
        <v>16.760000000000002</v>
      </c>
      <c r="EC7" s="39">
        <v>19.440000000000001</v>
      </c>
      <c r="ED7" s="39">
        <v>0.65</v>
      </c>
      <c r="EE7" s="39">
        <v>0.15</v>
      </c>
      <c r="EF7" s="39">
        <v>0.36</v>
      </c>
      <c r="EG7" s="39">
        <v>0</v>
      </c>
      <c r="EH7" s="39">
        <v>0.4</v>
      </c>
      <c r="EI7" s="39">
        <v>1.65</v>
      </c>
      <c r="EJ7" s="39">
        <v>0.47</v>
      </c>
      <c r="EK7" s="39">
        <v>0.39</v>
      </c>
      <c r="EL7" s="39">
        <v>0.43</v>
      </c>
      <c r="EM7" s="39">
        <v>0.42</v>
      </c>
      <c r="EN7" s="39">
        <v>0.68</v>
      </c>
    </row>
    <row r="8" spans="1:144" x14ac:dyDescent="0.2">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2">
      <c r="B11">
        <v>4</v>
      </c>
      <c r="C11">
        <v>3</v>
      </c>
      <c r="D11">
        <v>2</v>
      </c>
      <c r="E11">
        <v>1</v>
      </c>
      <c r="F11">
        <v>0</v>
      </c>
      <c r="G11" t="s">
        <v>105</v>
      </c>
    </row>
    <row r="12" spans="1:144" x14ac:dyDescent="0.2">
      <c r="B12">
        <v>1</v>
      </c>
      <c r="C12">
        <v>1</v>
      </c>
      <c r="D12">
        <v>1</v>
      </c>
      <c r="E12">
        <v>1</v>
      </c>
      <c r="F12">
        <v>1</v>
      </c>
      <c r="G12" t="s">
        <v>106</v>
      </c>
    </row>
    <row r="13" spans="1:144" x14ac:dyDescent="0.2">
      <c r="B13" t="s">
        <v>107</v>
      </c>
      <c r="C13" t="s">
        <v>108</v>
      </c>
      <c r="D13" t="s">
        <v>108</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2021-02-25T02:42:22Z</cp:lastPrinted>
  <dcterms:created xsi:type="dcterms:W3CDTF">2020-12-04T02:05:27Z</dcterms:created>
  <dcterms:modified xsi:type="dcterms:W3CDTF">2021-02-25T02:42:28Z</dcterms:modified>
  <cp:category/>
</cp:coreProperties>
</file>