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03 桐生市□■△▲\"/>
    </mc:Choice>
  </mc:AlternateContent>
  <xr:revisionPtr revIDLastSave="0" documentId="13_ncr:1_{24D66D19-9439-4F03-BB9B-06D2EDBB3059}" xr6:coauthVersionLast="36" xr6:coauthVersionMax="36" xr10:uidLastSave="{00000000-0000-0000-0000-000000000000}"/>
  <workbookProtection workbookAlgorithmName="SHA-512" workbookHashValue="nwJ/3a26QFSPhga1eKz6W1H+zaLYCsgaRilynAaX3UmP/Ff+T4Y+Aip1AxVaR1iKjuYThjbeiHi5ekAAB7ZiUg==" workbookSaltValue="W48/9hU5HKbygBDoytAX9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<sst xmlns="http://schemas.openxmlformats.org/spreadsheetml/2006/main" count="228" uniqueCount="114">
  <si>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</si>
  <si>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</si>
  <si>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</si>
  <si>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</si>
  <si>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</si>
  <si>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</si>
  <si>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</si>
  <si>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</si>
  <si>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</si>
  <si>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</si>
  <si>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</si>
  <si>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</si>
  <si>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</si>
  <si>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</si>
  <si>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</si>
  <si>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</si>
  <si>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</si>
  <si>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</si>
  <si>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</si>
  <si>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</si>
  <si>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</si>
  <si>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</si>
  <si>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</si>
  <si>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</si>
  <si>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</si>
  <si>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</si>
  <si>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</si>
  <si>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</si>
  <si>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</si>
  <si>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</si>
  <si>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</si>
  <si>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</si>
  <si>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</si>
  <si>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</si>
  <si>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</si>
  <si>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</si>
  <si>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</si>
  <si>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</si>
  <si>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</si>
  <si>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</si>
  <si>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</si>
  <si>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</si>
  <si>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</si>
  <si>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</si>
  <si>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</si>
  <si>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</si>
  <si>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</si>
  <si>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</si>
  <si>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</si>
  <si>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</si>
  <si>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</si>
  <si>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</si>
  <si>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</si>
  <si>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</si>
  <si>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</si>
  <si>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</si>
  <si>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</si>
  <si>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</si>
  <si>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</si>
  <si>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</si>
  <si>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</si>
  <si>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</si>
  <si>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</si>
  <si>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</si>
  <si>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</si>
  <si>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</si>
  <si>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</si>
  <si>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</si>
  <si>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</si>
  <si>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</si>
  <si>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</si>
  <si>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</si>
  <si>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</si>
  <si>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</si>
  <si>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</si>
  <si>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</si>
  <si>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</si>
  <si>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</si>
  <si>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</si>
  <si>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</si>
  <si>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</si>
  <si>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</si>
  <si>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</si>
  <si>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</si>
  <si>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</si>
  <si>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</si>
  <si>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</si>
  <si>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</si>
  <si>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</si>
  <si>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</si>
  <si>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</si>
  <si>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</si>
  <si>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</si>
  <si>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桐生市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</si>
  <si>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</si>
  <si>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</si>
  <si>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</si>
  <si>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</si>
  <si>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</si>
  <si>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</si>
  <si>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</si>
  <si>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</si>
  <si>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</si>
  <si>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</si>
  <si>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</si>
  <si>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</si>
  <si>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</si>
  <si>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</si>
  <si>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</si>
  <si>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</si>
  <si>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</si>
  <si>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営収支比率については、給水収益の減少と固定資産除却による資産減耗費の増加により、減少となったが、利益の確保は図られた。しかしながら、令和3年度以降については、梅田浄水場の供用開始に伴う減価償却費が見込まれるため、さらに減少することが想定される。
③流動比率については、前年と比較して未払金が減少となったため、上昇したものである。平均値と比較しても良好な状況であるといえる。
④企業債残高対給水収益比率については、梅田浄水場の建設に充てるための借入額の増加と給水収益の減少に伴い、昨年よりも高い水準となっている。給水収益が減少していく中で、老朽施設の更新に伴う借入額の増加が見込まれるため注意が必要である。
⑤料金回収率と⑥給水原価については、平均値より良好な数値となっており、現時点では適切な料金水準となっている。しかしながら、経常費用の削減は図れたものの、年間総有収水量の減少により、昨年度と比較すると若干ずつ数値が悪化しているため、引き続き費用の削減に努めたい。
⑦施設利用率については、給水人口の減少等により、配水量が減少している傾向にあるため、平成30年度に策定した経営戦略を基に管路のダウンサイジング等を実施しているところではあるが、施設の統廃合等も含め今後も検討していきたい。
⑧有収率については、漏水調査や漏水修繕を実施したが、思うような改善が図られなかった。今後は経営戦略に沿った老朽管の更新を進めるとともに、民間の事業者とも連携して有収率の向上に努めたい。</t>
    <rPh sb="1" eb="3">
      <t>ケイエイ</t>
    </rPh>
    <rPh sb="3" eb="5">
      <t>シュウシ</t>
    </rPh>
    <rPh sb="5" eb="7">
      <t>ヒリツ</t>
    </rPh>
    <rPh sb="13" eb="15">
      <t>キュウスイ</t>
    </rPh>
    <rPh sb="15" eb="17">
      <t>シュウエキ</t>
    </rPh>
    <rPh sb="18" eb="20">
      <t>ゲンショウ</t>
    </rPh>
    <rPh sb="21" eb="23">
      <t>コテイ</t>
    </rPh>
    <rPh sb="23" eb="25">
      <t>シサン</t>
    </rPh>
    <rPh sb="25" eb="27">
      <t>ジョキャク</t>
    </rPh>
    <rPh sb="30" eb="32">
      <t>シサン</t>
    </rPh>
    <rPh sb="32" eb="34">
      <t>ゲンモウ</t>
    </rPh>
    <rPh sb="34" eb="35">
      <t>ヒ</t>
    </rPh>
    <rPh sb="36" eb="38">
      <t>ゾウカ</t>
    </rPh>
    <rPh sb="42" eb="44">
      <t>ゲンショウ</t>
    </rPh>
    <rPh sb="50" eb="52">
      <t>リエキ</t>
    </rPh>
    <rPh sb="53" eb="55">
      <t>カクホ</t>
    </rPh>
    <rPh sb="56" eb="57">
      <t>ハカ</t>
    </rPh>
    <rPh sb="68" eb="70">
      <t>レイワ</t>
    </rPh>
    <rPh sb="71" eb="73">
      <t>ネンド</t>
    </rPh>
    <rPh sb="73" eb="75">
      <t>イコウ</t>
    </rPh>
    <rPh sb="81" eb="83">
      <t>ウメダ</t>
    </rPh>
    <rPh sb="83" eb="86">
      <t>ジョウスイジョウ</t>
    </rPh>
    <rPh sb="87" eb="89">
      <t>キョウヨウ</t>
    </rPh>
    <rPh sb="89" eb="91">
      <t>カイシ</t>
    </rPh>
    <rPh sb="92" eb="93">
      <t>トモナ</t>
    </rPh>
    <rPh sb="94" eb="96">
      <t>ゲンカ</t>
    </rPh>
    <rPh sb="96" eb="98">
      <t>ショウキャク</t>
    </rPh>
    <rPh sb="98" eb="99">
      <t>ヒ</t>
    </rPh>
    <rPh sb="100" eb="102">
      <t>ミコ</t>
    </rPh>
    <rPh sb="111" eb="113">
      <t>ゲンショウ</t>
    </rPh>
    <rPh sb="118" eb="120">
      <t>ソウテイ</t>
    </rPh>
    <rPh sb="126" eb="128">
      <t>リュウドウ</t>
    </rPh>
    <rPh sb="128" eb="130">
      <t>ヒリツ</t>
    </rPh>
    <rPh sb="136" eb="138">
      <t>ゼンネン</t>
    </rPh>
    <rPh sb="139" eb="141">
      <t>ヒカク</t>
    </rPh>
    <rPh sb="143" eb="144">
      <t>ミ</t>
    </rPh>
    <rPh sb="144" eb="145">
      <t>バラ</t>
    </rPh>
    <rPh sb="145" eb="146">
      <t>キン</t>
    </rPh>
    <rPh sb="147" eb="149">
      <t>ゲンショウ</t>
    </rPh>
    <rPh sb="156" eb="158">
      <t>ジョウショウ</t>
    </rPh>
    <rPh sb="166" eb="169">
      <t>ヘイキンチ</t>
    </rPh>
    <rPh sb="170" eb="172">
      <t>ヒカク</t>
    </rPh>
    <rPh sb="175" eb="177">
      <t>リョウコウ</t>
    </rPh>
    <rPh sb="178" eb="180">
      <t>ジョウキョウ</t>
    </rPh>
    <rPh sb="190" eb="192">
      <t>キギョウ</t>
    </rPh>
    <rPh sb="192" eb="193">
      <t>サイ</t>
    </rPh>
    <rPh sb="193" eb="195">
      <t>ザンダカ</t>
    </rPh>
    <rPh sb="195" eb="196">
      <t>タイ</t>
    </rPh>
    <rPh sb="196" eb="198">
      <t>キュウスイ</t>
    </rPh>
    <rPh sb="198" eb="200">
      <t>シュウエキ</t>
    </rPh>
    <rPh sb="200" eb="202">
      <t>ヒリツ</t>
    </rPh>
    <rPh sb="208" eb="210">
      <t>ウメダ</t>
    </rPh>
    <rPh sb="210" eb="213">
      <t>ジョウスイジョウ</t>
    </rPh>
    <rPh sb="214" eb="216">
      <t>ケンセツ</t>
    </rPh>
    <rPh sb="217" eb="218">
      <t>ア</t>
    </rPh>
    <rPh sb="223" eb="225">
      <t>カリイレ</t>
    </rPh>
    <rPh sb="225" eb="226">
      <t>ガク</t>
    </rPh>
    <rPh sb="227" eb="229">
      <t>ゾウカ</t>
    </rPh>
    <rPh sb="230" eb="232">
      <t>キュウスイ</t>
    </rPh>
    <rPh sb="232" eb="234">
      <t>シュウエキ</t>
    </rPh>
    <rPh sb="235" eb="237">
      <t>ゲンショウ</t>
    </rPh>
    <rPh sb="238" eb="239">
      <t>トモナ</t>
    </rPh>
    <rPh sb="241" eb="243">
      <t>サクネン</t>
    </rPh>
    <rPh sb="246" eb="247">
      <t>タカ</t>
    </rPh>
    <rPh sb="248" eb="250">
      <t>スイジュン</t>
    </rPh>
    <rPh sb="257" eb="259">
      <t>キュウスイ</t>
    </rPh>
    <rPh sb="259" eb="261">
      <t>シュウエキ</t>
    </rPh>
    <rPh sb="262" eb="264">
      <t>ゲンショウ</t>
    </rPh>
    <rPh sb="268" eb="269">
      <t>ナカ</t>
    </rPh>
    <rPh sb="271" eb="273">
      <t>ロウキュウ</t>
    </rPh>
    <rPh sb="273" eb="275">
      <t>シセツ</t>
    </rPh>
    <rPh sb="276" eb="278">
      <t>コウシン</t>
    </rPh>
    <rPh sb="279" eb="280">
      <t>トモナ</t>
    </rPh>
    <rPh sb="281" eb="283">
      <t>カリイレ</t>
    </rPh>
    <rPh sb="283" eb="284">
      <t>ガク</t>
    </rPh>
    <rPh sb="285" eb="287">
      <t>ゾウカ</t>
    </rPh>
    <rPh sb="288" eb="290">
      <t>ミコ</t>
    </rPh>
    <rPh sb="295" eb="297">
      <t>チュウイ</t>
    </rPh>
    <rPh sb="298" eb="300">
      <t>ヒツヨウ</t>
    </rPh>
    <rPh sb="306" eb="308">
      <t>リョウキン</t>
    </rPh>
    <rPh sb="308" eb="310">
      <t>カイシュウ</t>
    </rPh>
    <rPh sb="310" eb="311">
      <t>リツ</t>
    </rPh>
    <rPh sb="313" eb="315">
      <t>キュウスイ</t>
    </rPh>
    <rPh sb="315" eb="317">
      <t>ゲンカ</t>
    </rPh>
    <rPh sb="323" eb="326">
      <t>ヘイキンチ</t>
    </rPh>
    <rPh sb="328" eb="330">
      <t>リョウコウ</t>
    </rPh>
    <rPh sb="331" eb="333">
      <t>スウチ</t>
    </rPh>
    <rPh sb="340" eb="343">
      <t>ゲンジテン</t>
    </rPh>
    <rPh sb="345" eb="347">
      <t>テキセツ</t>
    </rPh>
    <rPh sb="348" eb="350">
      <t>リョウキン</t>
    </rPh>
    <rPh sb="350" eb="352">
      <t>スイジュン</t>
    </rPh>
    <rPh sb="366" eb="368">
      <t>ケイジョウ</t>
    </rPh>
    <rPh sb="368" eb="370">
      <t>ヒヨウ</t>
    </rPh>
    <rPh sb="371" eb="373">
      <t>サクゲン</t>
    </rPh>
    <rPh sb="374" eb="375">
      <t>ハカ</t>
    </rPh>
    <rPh sb="381" eb="383">
      <t>ネンカン</t>
    </rPh>
    <rPh sb="383" eb="384">
      <t>ソウ</t>
    </rPh>
    <rPh sb="384" eb="386">
      <t>ユウシュウ</t>
    </rPh>
    <rPh sb="386" eb="388">
      <t>スイリョウ</t>
    </rPh>
    <rPh sb="389" eb="391">
      <t>ゲンショウ</t>
    </rPh>
    <rPh sb="408" eb="410">
      <t>スウチ</t>
    </rPh>
    <rPh sb="420" eb="421">
      <t>ヒ</t>
    </rPh>
    <rPh sb="422" eb="423">
      <t>ツヅ</t>
    </rPh>
    <rPh sb="424" eb="426">
      <t>ヒヨウ</t>
    </rPh>
    <rPh sb="427" eb="429">
      <t>サクゲン</t>
    </rPh>
    <rPh sb="430" eb="431">
      <t>ツト</t>
    </rPh>
    <rPh sb="437" eb="439">
      <t>シセツ</t>
    </rPh>
    <rPh sb="439" eb="442">
      <t>リヨウリツ</t>
    </rPh>
    <rPh sb="448" eb="450">
      <t>キュウスイ</t>
    </rPh>
    <rPh sb="450" eb="452">
      <t>ジンコウ</t>
    </rPh>
    <rPh sb="453" eb="455">
      <t>ゲンショウ</t>
    </rPh>
    <rPh sb="455" eb="456">
      <t>トウ</t>
    </rPh>
    <rPh sb="460" eb="462">
      <t>ハイスイ</t>
    </rPh>
    <rPh sb="462" eb="463">
      <t>リョウ</t>
    </rPh>
    <rPh sb="464" eb="466">
      <t>ゲンショウ</t>
    </rPh>
    <rPh sb="470" eb="472">
      <t>ケイコウ</t>
    </rPh>
    <rPh sb="478" eb="480">
      <t>ヘイセイ</t>
    </rPh>
    <rPh sb="482" eb="484">
      <t>ネンド</t>
    </rPh>
    <rPh sb="485" eb="487">
      <t>サクテイ</t>
    </rPh>
    <rPh sb="489" eb="491">
      <t>ケイエイ</t>
    </rPh>
    <rPh sb="491" eb="493">
      <t>センリャク</t>
    </rPh>
    <rPh sb="494" eb="495">
      <t>モト</t>
    </rPh>
    <rPh sb="496" eb="498">
      <t>カンロ</t>
    </rPh>
    <rPh sb="507" eb="508">
      <t>トウ</t>
    </rPh>
    <rPh sb="509" eb="511">
      <t>ジッシ</t>
    </rPh>
    <rPh sb="530" eb="531">
      <t>トウ</t>
    </rPh>
    <rPh sb="532" eb="533">
      <t>フク</t>
    </rPh>
    <rPh sb="534" eb="536">
      <t>コンゴ</t>
    </rPh>
    <rPh sb="537" eb="539">
      <t>ケントウ</t>
    </rPh>
    <rPh sb="548" eb="551">
      <t>ユウシュウリツ</t>
    </rPh>
    <rPh sb="557" eb="559">
      <t>ロウスイ</t>
    </rPh>
    <rPh sb="559" eb="561">
      <t>チョウサ</t>
    </rPh>
    <rPh sb="562" eb="564">
      <t>ロウスイ</t>
    </rPh>
    <rPh sb="564" eb="566">
      <t>シュウゼン</t>
    </rPh>
    <rPh sb="567" eb="569">
      <t>ジッシ</t>
    </rPh>
    <rPh sb="573" eb="574">
      <t>オモ</t>
    </rPh>
    <rPh sb="578" eb="580">
      <t>カイゼン</t>
    </rPh>
    <rPh sb="581" eb="582">
      <t>ハカ</t>
    </rPh>
    <rPh sb="589" eb="591">
      <t>コンゴ</t>
    </rPh>
    <rPh sb="592" eb="594">
      <t>ケイエイ</t>
    </rPh>
    <rPh sb="594" eb="596">
      <t>センリャク</t>
    </rPh>
    <rPh sb="597" eb="598">
      <t>ソ</t>
    </rPh>
    <rPh sb="600" eb="602">
      <t>ロウキュウ</t>
    </rPh>
    <rPh sb="602" eb="603">
      <t>カン</t>
    </rPh>
    <rPh sb="604" eb="606">
      <t>コウシン</t>
    </rPh>
    <rPh sb="607" eb="608">
      <t>スス</t>
    </rPh>
    <rPh sb="615" eb="617">
      <t>ミンカン</t>
    </rPh>
    <rPh sb="618" eb="621">
      <t>ジギョウシャ</t>
    </rPh>
    <rPh sb="623" eb="625">
      <t>レンケイ</t>
    </rPh>
    <rPh sb="627" eb="630">
      <t>ユウシュウリツ</t>
    </rPh>
    <rPh sb="631" eb="633">
      <t>コウジョウ</t>
    </rPh>
    <rPh sb="634" eb="635">
      <t>ツト</t>
    </rPh>
    <phoneticPr fontId="4"/>
  </si>
  <si>
    <t>①有形固定資産減価償却率と②管路経年化率については、平均値よりも有形固定資産の経年劣化が進んでいる状況であるが、これは、梅田浄水場の建設事業を最優先に実施していたことで、その他の更新工事が抑制されたことが影響していると考えられる。梅田浄水場の完成に伴い、数値が改善してくることが想定されるが、今後も経営戦略に基づき、老朽化した施設や管路の計画的な更新に努めたい。
③管路更新率については、平成30年度の管路更新において、繰越工事があったため、今年度の更新率に大きく影響を与える結果となった。今後も経営戦略に基づき、計画的な管路更新に努める。</t>
    <rPh sb="1" eb="3">
      <t>ユウケイ</t>
    </rPh>
    <rPh sb="3" eb="5">
      <t>コテイ</t>
    </rPh>
    <rPh sb="5" eb="7">
      <t>シサン</t>
    </rPh>
    <rPh sb="7" eb="9">
      <t>ゲンカ</t>
    </rPh>
    <rPh sb="9" eb="11">
      <t>ショウキャク</t>
    </rPh>
    <rPh sb="11" eb="12">
      <t>リツ</t>
    </rPh>
    <rPh sb="14" eb="16">
      <t>カンロ</t>
    </rPh>
    <rPh sb="16" eb="19">
      <t>ケイネンカ</t>
    </rPh>
    <rPh sb="19" eb="20">
      <t>リツ</t>
    </rPh>
    <rPh sb="26" eb="29">
      <t>ヘイキンチ</t>
    </rPh>
    <rPh sb="32" eb="34">
      <t>ユウケイ</t>
    </rPh>
    <rPh sb="34" eb="36">
      <t>コテイ</t>
    </rPh>
    <rPh sb="36" eb="38">
      <t>シサン</t>
    </rPh>
    <rPh sb="75" eb="77">
      <t>ジッシ</t>
    </rPh>
    <rPh sb="121" eb="123">
      <t>カンセイ</t>
    </rPh>
    <rPh sb="124" eb="125">
      <t>トモナ</t>
    </rPh>
    <rPh sb="127" eb="129">
      <t>スウチ</t>
    </rPh>
    <rPh sb="130" eb="132">
      <t>カイゼン</t>
    </rPh>
    <rPh sb="183" eb="185">
      <t>カンロ</t>
    </rPh>
    <rPh sb="185" eb="187">
      <t>コウシン</t>
    </rPh>
    <rPh sb="187" eb="188">
      <t>リツ</t>
    </rPh>
    <rPh sb="194" eb="196">
      <t>ヘイセイ</t>
    </rPh>
    <rPh sb="198" eb="199">
      <t>ネン</t>
    </rPh>
    <rPh sb="199" eb="200">
      <t>ド</t>
    </rPh>
    <rPh sb="201" eb="203">
      <t>カンロ</t>
    </rPh>
    <rPh sb="203" eb="205">
      <t>コウシン</t>
    </rPh>
    <rPh sb="210" eb="212">
      <t>クリコシ</t>
    </rPh>
    <rPh sb="212" eb="214">
      <t>コウジ</t>
    </rPh>
    <rPh sb="221" eb="224">
      <t>コンネンド</t>
    </rPh>
    <rPh sb="225" eb="227">
      <t>コウシン</t>
    </rPh>
    <rPh sb="227" eb="228">
      <t>リツ</t>
    </rPh>
    <rPh sb="229" eb="230">
      <t>オオ</t>
    </rPh>
    <rPh sb="232" eb="234">
      <t>エイキョウ</t>
    </rPh>
    <rPh sb="235" eb="236">
      <t>アタ</t>
    </rPh>
    <rPh sb="238" eb="240">
      <t>ケッカ</t>
    </rPh>
    <rPh sb="245" eb="247">
      <t>コンゴ</t>
    </rPh>
    <rPh sb="248" eb="250">
      <t>ケイエイ</t>
    </rPh>
    <rPh sb="250" eb="252">
      <t>センリャク</t>
    </rPh>
    <rPh sb="253" eb="254">
      <t>モト</t>
    </rPh>
    <rPh sb="257" eb="260">
      <t>ケイカクテキ</t>
    </rPh>
    <rPh sb="261" eb="263">
      <t>カンロ</t>
    </rPh>
    <rPh sb="263" eb="265">
      <t>コウシン</t>
    </rPh>
    <rPh sb="266" eb="267">
      <t>ツト</t>
    </rPh>
    <phoneticPr fontId="4"/>
  </si>
  <si>
    <t>経常収支比率が100％を超えていることや、流動比率が示す支払能力の現状からみると、経営の健全性については、現時点で特段の問題はない。しかしながら、更新需要の増加や給水人口の減少が、企業債残高対料金収入比率や給水原価等の指標に影響を与えていることが確認できる。また、令和3年度からは、梅田浄水場が供用開始となり、それに伴った減価償却費等の増加により、各数値の悪化が懸念されることから、平成30年度に策定した「桐生市水道事業経営戦略」に基づき、事業経営の更なる健全化・効率化を図りながら、持続可能な事業運営を目指したい。</t>
    <rPh sb="0" eb="2">
      <t>ケイジョウ</t>
    </rPh>
    <rPh sb="2" eb="4">
      <t>シュウシ</t>
    </rPh>
    <rPh sb="4" eb="6">
      <t>ヒリツ</t>
    </rPh>
    <rPh sb="12" eb="13">
      <t>コ</t>
    </rPh>
    <rPh sb="23" eb="25">
      <t>ヒリツ</t>
    </rPh>
    <rPh sb="26" eb="27">
      <t>シメ</t>
    </rPh>
    <rPh sb="28" eb="30">
      <t>シハラ</t>
    </rPh>
    <rPh sb="30" eb="32">
      <t>ノウリョク</t>
    </rPh>
    <rPh sb="33" eb="35">
      <t>ゲンジョウ</t>
    </rPh>
    <rPh sb="41" eb="43">
      <t>ケイエイ</t>
    </rPh>
    <rPh sb="44" eb="46">
      <t>ケンゼン</t>
    </rPh>
    <rPh sb="46" eb="47">
      <t>セイ</t>
    </rPh>
    <rPh sb="53" eb="56">
      <t>ゲンジテン</t>
    </rPh>
    <rPh sb="57" eb="59">
      <t>トクダン</t>
    </rPh>
    <rPh sb="60" eb="62">
      <t>モンダイ</t>
    </rPh>
    <rPh sb="73" eb="75">
      <t>コウシン</t>
    </rPh>
    <rPh sb="75" eb="77">
      <t>ジュヨウ</t>
    </rPh>
    <rPh sb="78" eb="80">
      <t>ゾウカ</t>
    </rPh>
    <rPh sb="81" eb="83">
      <t>キュウスイ</t>
    </rPh>
    <rPh sb="83" eb="85">
      <t>ジンコウ</t>
    </rPh>
    <rPh sb="86" eb="88">
      <t>ゲンショウ</t>
    </rPh>
    <rPh sb="90" eb="92">
      <t>キギョウ</t>
    </rPh>
    <rPh sb="92" eb="93">
      <t>サイ</t>
    </rPh>
    <rPh sb="93" eb="95">
      <t>ザンダカ</t>
    </rPh>
    <rPh sb="95" eb="96">
      <t>タイ</t>
    </rPh>
    <rPh sb="96" eb="98">
      <t>リョウキン</t>
    </rPh>
    <rPh sb="98" eb="100">
      <t>シュウニュウ</t>
    </rPh>
    <rPh sb="100" eb="102">
      <t>ヒリツ</t>
    </rPh>
    <rPh sb="103" eb="105">
      <t>キュウスイ</t>
    </rPh>
    <rPh sb="105" eb="107">
      <t>ゲンカ</t>
    </rPh>
    <rPh sb="107" eb="108">
      <t>トウ</t>
    </rPh>
    <rPh sb="109" eb="111">
      <t>シヒョウ</t>
    </rPh>
    <rPh sb="112" eb="114">
      <t>エイキョウ</t>
    </rPh>
    <rPh sb="115" eb="116">
      <t>アタ</t>
    </rPh>
    <rPh sb="123" eb="125">
      <t>カクニン</t>
    </rPh>
    <rPh sb="132" eb="134">
      <t>レイワ</t>
    </rPh>
    <rPh sb="135" eb="137">
      <t>ネンド</t>
    </rPh>
    <rPh sb="141" eb="143">
      <t>ウメダ</t>
    </rPh>
    <rPh sb="143" eb="146">
      <t>ジョウスイジョウ</t>
    </rPh>
    <rPh sb="147" eb="149">
      <t>キョウヨウ</t>
    </rPh>
    <rPh sb="149" eb="151">
      <t>カイシ</t>
    </rPh>
    <rPh sb="158" eb="159">
      <t>トモナ</t>
    </rPh>
    <rPh sb="161" eb="163">
      <t>ゲンカ</t>
    </rPh>
    <rPh sb="163" eb="165">
      <t>ショウキャク</t>
    </rPh>
    <rPh sb="165" eb="166">
      <t>ヒ</t>
    </rPh>
    <rPh sb="166" eb="167">
      <t>トウ</t>
    </rPh>
    <rPh sb="168" eb="170">
      <t>ゾウカ</t>
    </rPh>
    <rPh sb="174" eb="175">
      <t>カク</t>
    </rPh>
    <rPh sb="175" eb="177">
      <t>スウチ</t>
    </rPh>
    <rPh sb="178" eb="180">
      <t>アッカ</t>
    </rPh>
    <rPh sb="181" eb="183">
      <t>ケネン</t>
    </rPh>
    <rPh sb="191" eb="193">
      <t>ヘイセイ</t>
    </rPh>
    <rPh sb="220" eb="222">
      <t>ジギョウ</t>
    </rPh>
    <rPh sb="222" eb="224">
      <t>ケイエイ</t>
    </rPh>
    <rPh sb="225" eb="226">
      <t>サラ</t>
    </rPh>
    <rPh sb="228" eb="231">
      <t>ケンゼンカ</t>
    </rPh>
    <rPh sb="232" eb="235">
      <t>コウリツカ</t>
    </rPh>
    <rPh sb="236" eb="237">
      <t>ハカ</t>
    </rPh>
    <rPh sb="242" eb="244">
      <t>ジゾク</t>
    </rPh>
    <rPh sb="244" eb="246">
      <t>カノウ</t>
    </rPh>
    <rPh sb="247" eb="249">
      <t>ジギョウ</t>
    </rPh>
    <rPh sb="249" eb="251">
      <t>ウンエイ</t>
    </rPh>
    <rPh sb="252" eb="25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</si>
</sst>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0.81</c:v>
                </c:pt>
                <c:pt idx="1">
                  <c:v>0.67</c:v>
                </c:pt>
                <c:pt idx="2">
                  <c:v>0.79</c:v>
                </c:pt>
                <c:pt idx="3">
                  <c:v>0.72</c:v>
                </c:pt>
                <c:pt idx="4">
                  <c:v>1.1000000000000001</c:v>
                </c:pt>
              </c:numCache>
            </c:numRef>
          </c:val>
          <c:extLst>
            <c:ext xmlns:c16="http://schemas.microsoft.com/office/drawing/2014/chart" uri="{C3380CC4-5D6E-409C-BE32-E72D297353CC}">
              <c16:uniqueId val="{00000000-8D68-49F5-9EEC-A0C0118AF3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8D68-49F5-9EEC-A0C0118AF3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46.65</c:v>
                </c:pt>
                <c:pt idx="1">
                  <c:v>45.25</c:v>
                </c:pt>
                <c:pt idx="2">
                  <c:v>44.37</c:v>
                </c:pt>
                <c:pt idx="3">
                  <c:v>43.59</c:v>
                </c:pt>
                <c:pt idx="4">
                  <c:v>42.79</c:v>
                </c:pt>
              </c:numCache>
            </c:numRef>
          </c:val>
          <c:extLst>
            <c:ext xmlns:c16="http://schemas.microsoft.com/office/drawing/2014/chart" uri="{C3380CC4-5D6E-409C-BE32-E72D297353CC}">
              <c16:uniqueId val="{00000000-1518-41A1-A35C-B6E37E247AC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1518-41A1-A35C-B6E37E247AC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79.92</c:v>
                </c:pt>
                <c:pt idx="1">
                  <c:v>79.92</c:v>
                </c:pt>
                <c:pt idx="2">
                  <c:v>80.87</c:v>
                </c:pt>
                <c:pt idx="3">
                  <c:v>80.8</c:v>
                </c:pt>
                <c:pt idx="4">
                  <c:v>79.709999999999994</c:v>
                </c:pt>
              </c:numCache>
            </c:numRef>
          </c:val>
          <c:extLst>
            <c:ext xmlns:c16="http://schemas.microsoft.com/office/drawing/2014/chart" uri="{C3380CC4-5D6E-409C-BE32-E72D297353CC}">
              <c16:uniqueId val="{00000000-5353-479B-B837-287AAC7EC82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5353-479B-B837-287AAC7EC82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122.84</c:v>
                </c:pt>
                <c:pt idx="1">
                  <c:v>115.83</c:v>
                </c:pt>
                <c:pt idx="2">
                  <c:v>118.45</c:v>
                </c:pt>
                <c:pt idx="3">
                  <c:v>118.2</c:v>
                </c:pt>
                <c:pt idx="4">
                  <c:v>115.61</c:v>
                </c:pt>
              </c:numCache>
            </c:numRef>
          </c:val>
          <c:extLst>
            <c:ext xmlns:c16="http://schemas.microsoft.com/office/drawing/2014/chart" uri="{C3380CC4-5D6E-409C-BE32-E72D297353CC}">
              <c16:uniqueId val="{00000000-C2AF-47ED-A184-9362D0AC8D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C2AF-47ED-A184-9362D0AC8D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55.24</c:v>
                </c:pt>
                <c:pt idx="1">
                  <c:v>55.34</c:v>
                </c:pt>
                <c:pt idx="2">
                  <c:v>56.12</c:v>
                </c:pt>
                <c:pt idx="3">
                  <c:v>57.57</c:v>
                </c:pt>
                <c:pt idx="4">
                  <c:v>58.62</c:v>
                </c:pt>
              </c:numCache>
            </c:numRef>
          </c:val>
          <c:extLst>
            <c:ext xmlns:c16="http://schemas.microsoft.com/office/drawing/2014/chart" uri="{C3380CC4-5D6E-409C-BE32-E72D297353CC}">
              <c16:uniqueId val="{00000000-56DC-4EA8-94E3-1880CAFA28C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56DC-4EA8-94E3-1880CAFA28C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17.260000000000002</c:v>
                </c:pt>
                <c:pt idx="1">
                  <c:v>17.54</c:v>
                </c:pt>
                <c:pt idx="2">
                  <c:v>20.64</c:v>
                </c:pt>
                <c:pt idx="3">
                  <c:v>22.83</c:v>
                </c:pt>
                <c:pt idx="4">
                  <c:v>23.56</c:v>
                </c:pt>
              </c:numCache>
            </c:numRef>
          </c:val>
          <c:extLst>
            <c:ext xmlns:c16="http://schemas.microsoft.com/office/drawing/2014/chart" uri="{C3380CC4-5D6E-409C-BE32-E72D297353CC}">
              <c16:uniqueId val="{00000000-263C-4DC2-A3C7-55BA439B8E8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263C-4DC2-A3C7-55BA439B8E8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A0-4E98-AD05-12BD3DA3E4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7CA0-4E98-AD05-12BD3DA3E4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1400.23</c:v>
                </c:pt>
                <c:pt idx="1">
                  <c:v>1742.45</c:v>
                </c:pt>
                <c:pt idx="2">
                  <c:v>1600.72</c:v>
                </c:pt>
                <c:pt idx="3">
                  <c:v>864.73</c:v>
                </c:pt>
                <c:pt idx="4">
                  <c:v>1046.83</c:v>
                </c:pt>
              </c:numCache>
            </c:numRef>
          </c:val>
          <c:extLst>
            <c:ext xmlns:c16="http://schemas.microsoft.com/office/drawing/2014/chart" uri="{C3380CC4-5D6E-409C-BE32-E72D297353CC}">
              <c16:uniqueId val="{00000000-CE61-4DE6-B794-0D27E3E90F3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CE61-4DE6-B794-0D27E3E90F3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229.27</c:v>
                </c:pt>
                <c:pt idx="1">
                  <c:v>273.55</c:v>
                </c:pt>
                <c:pt idx="2">
                  <c:v>288.98</c:v>
                </c:pt>
                <c:pt idx="3">
                  <c:v>317.16000000000003</c:v>
                </c:pt>
                <c:pt idx="4">
                  <c:v>336.92</c:v>
                </c:pt>
              </c:numCache>
            </c:numRef>
          </c:val>
          <c:extLst>
            <c:ext xmlns:c16="http://schemas.microsoft.com/office/drawing/2014/chart" uri="{C3380CC4-5D6E-409C-BE32-E72D297353CC}">
              <c16:uniqueId val="{00000000-0C54-44BC-B055-67DD28B921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0C54-44BC-B055-67DD28B921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120.94</c:v>
                </c:pt>
                <c:pt idx="1">
                  <c:v>113.62</c:v>
                </c:pt>
                <c:pt idx="2">
                  <c:v>116.39</c:v>
                </c:pt>
                <c:pt idx="3">
                  <c:v>116.52</c:v>
                </c:pt>
                <c:pt idx="4">
                  <c:v>114</c:v>
                </c:pt>
              </c:numCache>
            </c:numRef>
          </c:val>
          <c:extLst>
            <c:ext xmlns:c16="http://schemas.microsoft.com/office/drawing/2014/chart" uri="{C3380CC4-5D6E-409C-BE32-E72D297353CC}">
              <c16:uniqueId val="{00000000-998C-47F7-83BB-259DB5E7424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998C-47F7-83BB-259DB5E7424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117.97</c:v>
                </c:pt>
                <c:pt idx="1">
                  <c:v>126</c:v>
                </c:pt>
                <c:pt idx="2">
                  <c:v>123.29</c:v>
                </c:pt>
                <c:pt idx="3">
                  <c:v>123.65</c:v>
                </c:pt>
                <c:pt idx="4">
                  <c:v>127.16</c:v>
                </c:pt>
              </c:numCache>
            </c:numRef>
          </c:val>
          <c:extLst>
            <c:ext xmlns:c16="http://schemas.microsoft.com/office/drawing/2014/chart" uri="{C3380CC4-5D6E-409C-BE32-E72D297353CC}">
              <c16:uniqueId val="{00000000-3C7D-4137-90E7-F6194421C4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3C7D-4137-90E7-F6194421C4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群馬県　桐生市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110122</v>
      </c>
      <c r="AM8" s="71"/>
      <c r="AN8" s="71"/>
      <c r="AO8" s="71"/>
      <c r="AP8" s="71"/>
      <c r="AQ8" s="71"/>
      <c r="AR8" s="71"/>
      <c r="AS8" s="71"/>
      <c r="AT8" s="67">
        <f>データ!$S$6</f>
        <v>274.45</v>
      </c>
      <c r="AU8" s="68"/>
      <c r="AV8" s="68"/>
      <c r="AW8" s="68"/>
      <c r="AX8" s="68"/>
      <c r="AY8" s="68"/>
      <c r="AZ8" s="68"/>
      <c r="BA8" s="68"/>
      <c r="BB8" s="70">
        <f>データ!$T$6</f>
        <v>401.25</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74.010000000000005</v>
      </c>
      <c r="J10" s="68"/>
      <c r="K10" s="68"/>
      <c r="L10" s="68"/>
      <c r="M10" s="68"/>
      <c r="N10" s="68"/>
      <c r="O10" s="69"/>
      <c r="P10" s="70">
        <f>データ!$P$6</f>
        <v>99.7</v>
      </c>
      <c r="Q10" s="70"/>
      <c r="R10" s="70"/>
      <c r="S10" s="70"/>
      <c r="T10" s="70"/>
      <c r="U10" s="70"/>
      <c r="V10" s="70"/>
      <c r="W10" s="71">
        <f>データ!$Q$6</f>
        <v>2585</v>
      </c>
      <c r="X10" s="71"/>
      <c r="Y10" s="71"/>
      <c r="Z10" s="71"/>
      <c r="AA10" s="71"/>
      <c r="AB10" s="71"/>
      <c r="AC10" s="71"/>
      <c r="AD10" s="2"/>
      <c r="AE10" s="2"/>
      <c r="AF10" s="2"/>
      <c r="AG10" s="2"/>
      <c r="AH10" s="4"/>
      <c r="AI10" s="4"/>
      <c r="AJ10" s="4"/>
      <c r="AK10" s="4"/>
      <c r="AL10" s="71">
        <f>データ!$U$6</f>
        <v>109164</v>
      </c>
      <c r="AM10" s="71"/>
      <c r="AN10" s="71"/>
      <c r="AO10" s="71"/>
      <c r="AP10" s="71"/>
      <c r="AQ10" s="71"/>
      <c r="AR10" s="71"/>
      <c r="AS10" s="71"/>
      <c r="AT10" s="67">
        <f>データ!$V$6</f>
        <v>94.05</v>
      </c>
      <c r="AU10" s="68"/>
      <c r="AV10" s="68"/>
      <c r="AW10" s="68"/>
      <c r="AX10" s="68"/>
      <c r="AY10" s="68"/>
      <c r="AZ10" s="68"/>
      <c r="BA10" s="68"/>
      <c r="BB10" s="70">
        <f>データ!$W$6</f>
        <v>1160.7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d1Ky72wAyPLfhipFk5Ago+QeDEmT0jgkviPM3BcEzOJK3IgSYk7z1s1E7VL5jcw6KNoLI71+0wPiPbxr1FR4g==" saltValue="DaaEfOTQG94EOYe8vtRj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102032</v>
      </c>
      <c r="D6" s="34">
        <f t="shared" si="3"/>
        <v>46</v>
      </c>
      <c r="E6" s="34">
        <f t="shared" si="3"/>
        <v>1</v>
      </c>
      <c r="F6" s="34">
        <f t="shared" si="3"/>
        <v>0</v>
      </c>
      <c r="G6" s="34">
        <f t="shared" si="3"/>
        <v>1</v>
      </c>
      <c r="H6" s="34" t="str">
        <f t="shared" si="3"/>
        <v>群馬県　桐生市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74.010000000000005</v>
      </c>
      <c r="P6" s="35">
        <f t="shared" si="3"/>
        <v>99.7</v>
      </c>
      <c r="Q6" s="35">
        <f t="shared" si="3"/>
        <v>2585</v>
      </c>
      <c r="R6" s="35">
        <f t="shared" si="3"/>
        <v>110122</v>
      </c>
      <c r="S6" s="35">
        <f t="shared" si="3"/>
        <v>274.45</v>
      </c>
      <c r="T6" s="35">
        <f t="shared" si="3"/>
        <v>401.25</v>
      </c>
      <c r="U6" s="35">
        <f t="shared" si="3"/>
        <v>109164</v>
      </c>
      <c r="V6" s="35">
        <f t="shared" si="3"/>
        <v>94.05</v>
      </c>
      <c r="W6" s="35">
        <f t="shared" si="3"/>
        <v>1160.7</v>
      </c>
      <c r="X6" s="36">
        <f>IF(X7="",NA(),X7)</f>
        <v>122.84</v>
      </c>
      <c r="Y6" s="36">
        <f t="shared" ref="Y6:AG6" si="4">IF(Y7="",NA(),Y7)</f>
        <v>115.83</v>
      </c>
      <c r="Z6" s="36">
        <f t="shared" si="4"/>
        <v>118.45</v>
      </c>
      <c r="AA6" s="36">
        <f t="shared" si="4"/>
        <v>118.2</v>
      </c>
      <c r="AB6" s="36">
        <f t="shared" si="4"/>
        <v>115.61</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1400.23</v>
      </c>
      <c r="AU6" s="36">
        <f t="shared" ref="AU6:BC6" si="6">IF(AU7="",NA(),AU7)</f>
        <v>1742.45</v>
      </c>
      <c r="AV6" s="36">
        <f t="shared" si="6"/>
        <v>1600.72</v>
      </c>
      <c r="AW6" s="36">
        <f t="shared" si="6"/>
        <v>864.73</v>
      </c>
      <c r="AX6" s="36">
        <f t="shared" si="6"/>
        <v>1046.83</v>
      </c>
      <c r="AY6" s="36">
        <f t="shared" si="6"/>
        <v>352.05</v>
      </c>
      <c r="AZ6" s="36">
        <f t="shared" si="6"/>
        <v>349.04</v>
      </c>
      <c r="BA6" s="36">
        <f t="shared" si="6"/>
        <v>337.49</v>
      </c>
      <c r="BB6" s="36">
        <f t="shared" si="6"/>
        <v>335.6</v>
      </c>
      <c r="BC6" s="36">
        <f t="shared" si="6"/>
        <v>358.91</v>
      </c>
      <c r="BD6" s="35" t="str">
        <f>IF(BD7="","",IF(BD7="-","【-】","【"&amp;SUBSTITUTE(TEXT(BD7,"#,##0.00"),"-","△")&amp;"】"))</f>
        <v>【264.97】</v>
      </c>
      <c r="BE6" s="36">
        <f>IF(BE7="",NA(),BE7)</f>
        <v>229.27</v>
      </c>
      <c r="BF6" s="36">
        <f t="shared" ref="BF6:BN6" si="7">IF(BF7="",NA(),BF7)</f>
        <v>273.55</v>
      </c>
      <c r="BG6" s="36">
        <f t="shared" si="7"/>
        <v>288.98</v>
      </c>
      <c r="BH6" s="36">
        <f t="shared" si="7"/>
        <v>317.16000000000003</v>
      </c>
      <c r="BI6" s="36">
        <f t="shared" si="7"/>
        <v>336.92</v>
      </c>
      <c r="BJ6" s="36">
        <f t="shared" si="7"/>
        <v>250.76</v>
      </c>
      <c r="BK6" s="36">
        <f t="shared" si="7"/>
        <v>254.54</v>
      </c>
      <c r="BL6" s="36">
        <f t="shared" si="7"/>
        <v>265.92</v>
      </c>
      <c r="BM6" s="36">
        <f t="shared" si="7"/>
        <v>258.26</v>
      </c>
      <c r="BN6" s="36">
        <f t="shared" si="7"/>
        <v>247.27</v>
      </c>
      <c r="BO6" s="35" t="str">
        <f>IF(BO7="","",IF(BO7="-","【-】","【"&amp;SUBSTITUTE(TEXT(BO7,"#,##0.00"),"-","△")&amp;"】"))</f>
        <v>【266.61】</v>
      </c>
      <c r="BP6" s="36">
        <f>IF(BP7="",NA(),BP7)</f>
        <v>120.94</v>
      </c>
      <c r="BQ6" s="36">
        <f t="shared" ref="BQ6:BY6" si="8">IF(BQ7="",NA(),BQ7)</f>
        <v>113.62</v>
      </c>
      <c r="BR6" s="36">
        <f t="shared" si="8"/>
        <v>116.39</v>
      </c>
      <c r="BS6" s="36">
        <f t="shared" si="8"/>
        <v>116.52</v>
      </c>
      <c r="BT6" s="36">
        <f t="shared" si="8"/>
        <v>114</v>
      </c>
      <c r="BU6" s="36">
        <f t="shared" si="8"/>
        <v>106.69</v>
      </c>
      <c r="BV6" s="36">
        <f t="shared" si="8"/>
        <v>106.52</v>
      </c>
      <c r="BW6" s="36">
        <f t="shared" si="8"/>
        <v>105.86</v>
      </c>
      <c r="BX6" s="36">
        <f t="shared" si="8"/>
        <v>106.07</v>
      </c>
      <c r="BY6" s="36">
        <f t="shared" si="8"/>
        <v>105.34</v>
      </c>
      <c r="BZ6" s="35" t="str">
        <f>IF(BZ7="","",IF(BZ7="-","【-】","【"&amp;SUBSTITUTE(TEXT(BZ7,"#,##0.00"),"-","△")&amp;"】"))</f>
        <v>【103.24】</v>
      </c>
      <c r="CA6" s="36">
        <f>IF(CA7="",NA(),CA7)</f>
        <v>117.97</v>
      </c>
      <c r="CB6" s="36">
        <f t="shared" ref="CB6:CJ6" si="9">IF(CB7="",NA(),CB7)</f>
        <v>126</v>
      </c>
      <c r="CC6" s="36">
        <f t="shared" si="9"/>
        <v>123.29</v>
      </c>
      <c r="CD6" s="36">
        <f t="shared" si="9"/>
        <v>123.65</v>
      </c>
      <c r="CE6" s="36">
        <f t="shared" si="9"/>
        <v>127.16</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46.65</v>
      </c>
      <c r="CM6" s="36">
        <f t="shared" ref="CM6:CU6" si="10">IF(CM7="",NA(),CM7)</f>
        <v>45.25</v>
      </c>
      <c r="CN6" s="36">
        <f t="shared" si="10"/>
        <v>44.37</v>
      </c>
      <c r="CO6" s="36">
        <f t="shared" si="10"/>
        <v>43.59</v>
      </c>
      <c r="CP6" s="36">
        <f t="shared" si="10"/>
        <v>42.79</v>
      </c>
      <c r="CQ6" s="36">
        <f t="shared" si="10"/>
        <v>62.26</v>
      </c>
      <c r="CR6" s="36">
        <f t="shared" si="10"/>
        <v>62.1</v>
      </c>
      <c r="CS6" s="36">
        <f t="shared" si="10"/>
        <v>62.38</v>
      </c>
      <c r="CT6" s="36">
        <f t="shared" si="10"/>
        <v>62.83</v>
      </c>
      <c r="CU6" s="36">
        <f t="shared" si="10"/>
        <v>62.05</v>
      </c>
      <c r="CV6" s="35" t="str">
        <f>IF(CV7="","",IF(CV7="-","【-】","【"&amp;SUBSTITUTE(TEXT(CV7,"#,##0.00"),"-","△")&amp;"】"))</f>
        <v>【60.00】</v>
      </c>
      <c r="CW6" s="36">
        <f>IF(CW7="",NA(),CW7)</f>
        <v>79.92</v>
      </c>
      <c r="CX6" s="36">
        <f t="shared" ref="CX6:DF6" si="11">IF(CX7="",NA(),CX7)</f>
        <v>79.92</v>
      </c>
      <c r="CY6" s="36">
        <f t="shared" si="11"/>
        <v>80.87</v>
      </c>
      <c r="CZ6" s="36">
        <f t="shared" si="11"/>
        <v>80.8</v>
      </c>
      <c r="DA6" s="36">
        <f t="shared" si="11"/>
        <v>79.709999999999994</v>
      </c>
      <c r="DB6" s="36">
        <f t="shared" si="11"/>
        <v>89.5</v>
      </c>
      <c r="DC6" s="36">
        <f t="shared" si="11"/>
        <v>89.52</v>
      </c>
      <c r="DD6" s="36">
        <f t="shared" si="11"/>
        <v>89.17</v>
      </c>
      <c r="DE6" s="36">
        <f t="shared" si="11"/>
        <v>88.86</v>
      </c>
      <c r="DF6" s="36">
        <f t="shared" si="11"/>
        <v>89.11</v>
      </c>
      <c r="DG6" s="35" t="str">
        <f>IF(DG7="","",IF(DG7="-","【-】","【"&amp;SUBSTITUTE(TEXT(DG7,"#,##0.00"),"-","△")&amp;"】"))</f>
        <v>【89.80】</v>
      </c>
      <c r="DH6" s="36">
        <f>IF(DH7="",NA(),DH7)</f>
        <v>55.24</v>
      </c>
      <c r="DI6" s="36">
        <f t="shared" ref="DI6:DQ6" si="12">IF(DI7="",NA(),DI7)</f>
        <v>55.34</v>
      </c>
      <c r="DJ6" s="36">
        <f t="shared" si="12"/>
        <v>56.12</v>
      </c>
      <c r="DK6" s="36">
        <f t="shared" si="12"/>
        <v>57.57</v>
      </c>
      <c r="DL6" s="36">
        <f t="shared" si="12"/>
        <v>58.62</v>
      </c>
      <c r="DM6" s="36">
        <f t="shared" si="12"/>
        <v>45.89</v>
      </c>
      <c r="DN6" s="36">
        <f t="shared" si="12"/>
        <v>46.58</v>
      </c>
      <c r="DO6" s="36">
        <f t="shared" si="12"/>
        <v>46.99</v>
      </c>
      <c r="DP6" s="36">
        <f t="shared" si="12"/>
        <v>47.89</v>
      </c>
      <c r="DQ6" s="36">
        <f t="shared" si="12"/>
        <v>48.69</v>
      </c>
      <c r="DR6" s="35" t="str">
        <f>IF(DR7="","",IF(DR7="-","【-】","【"&amp;SUBSTITUTE(TEXT(DR7,"#,##0.00"),"-","△")&amp;"】"))</f>
        <v>【49.59】</v>
      </c>
      <c r="DS6" s="36">
        <f>IF(DS7="",NA(),DS7)</f>
        <v>17.260000000000002</v>
      </c>
      <c r="DT6" s="36">
        <f t="shared" ref="DT6:EB6" si="13">IF(DT7="",NA(),DT7)</f>
        <v>17.54</v>
      </c>
      <c r="DU6" s="36">
        <f t="shared" si="13"/>
        <v>20.64</v>
      </c>
      <c r="DV6" s="36">
        <f t="shared" si="13"/>
        <v>22.83</v>
      </c>
      <c r="DW6" s="36">
        <f t="shared" si="13"/>
        <v>23.56</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0.81</v>
      </c>
      <c r="EE6" s="36">
        <f t="shared" ref="EE6:EM6" si="14">IF(EE7="",NA(),EE7)</f>
        <v>0.67</v>
      </c>
      <c r="EF6" s="36">
        <f t="shared" si="14"/>
        <v>0.79</v>
      </c>
      <c r="EG6" s="36">
        <f t="shared" si="14"/>
        <v>0.72</v>
      </c>
      <c r="EH6" s="36">
        <f t="shared" si="14"/>
        <v>1.1000000000000001</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2">
      <c r="A7" s="29"/>
      <c r="B7" s="38">
        <v>2019</v>
      </c>
      <c r="C7" s="38">
        <v>102032</v>
      </c>
      <c r="D7" s="38">
        <v>46</v>
      </c>
      <c r="E7" s="38">
        <v>1</v>
      </c>
      <c r="F7" s="38">
        <v>0</v>
      </c>
      <c r="G7" s="38">
        <v>1</v>
      </c>
      <c r="H7" s="38" t="s">
        <v>93</v>
      </c>
      <c r="I7" s="38" t="s">
        <v>94</v>
      </c>
      <c r="J7" s="38" t="s">
        <v>95</v>
      </c>
      <c r="K7" s="38" t="s">
        <v>96</v>
      </c>
      <c r="L7" s="38" t="s">
        <v>97</v>
      </c>
      <c r="M7" s="38" t="s">
        <v>98</v>
      </c>
      <c r="N7" s="39" t="s">
        <v>99</v>
      </c>
      <c r="O7" s="39">
        <v>74.010000000000005</v>
      </c>
      <c r="P7" s="39">
        <v>99.7</v>
      </c>
      <c r="Q7" s="39">
        <v>2585</v>
      </c>
      <c r="R7" s="39">
        <v>110122</v>
      </c>
      <c r="S7" s="39">
        <v>274.45</v>
      </c>
      <c r="T7" s="39">
        <v>401.25</v>
      </c>
      <c r="U7" s="39">
        <v>109164</v>
      </c>
      <c r="V7" s="39">
        <v>94.05</v>
      </c>
      <c r="W7" s="39">
        <v>1160.7</v>
      </c>
      <c r="X7" s="39">
        <v>122.84</v>
      </c>
      <c r="Y7" s="39">
        <v>115.83</v>
      </c>
      <c r="Z7" s="39">
        <v>118.45</v>
      </c>
      <c r="AA7" s="39">
        <v>118.2</v>
      </c>
      <c r="AB7" s="39">
        <v>115.61</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1400.23</v>
      </c>
      <c r="AU7" s="39">
        <v>1742.45</v>
      </c>
      <c r="AV7" s="39">
        <v>1600.72</v>
      </c>
      <c r="AW7" s="39">
        <v>864.73</v>
      </c>
      <c r="AX7" s="39">
        <v>1046.83</v>
      </c>
      <c r="AY7" s="39">
        <v>352.05</v>
      </c>
      <c r="AZ7" s="39">
        <v>349.04</v>
      </c>
      <c r="BA7" s="39">
        <v>337.49</v>
      </c>
      <c r="BB7" s="39">
        <v>335.6</v>
      </c>
      <c r="BC7" s="39">
        <v>358.91</v>
      </c>
      <c r="BD7" s="39">
        <v>264.97000000000003</v>
      </c>
      <c r="BE7" s="39">
        <v>229.27</v>
      </c>
      <c r="BF7" s="39">
        <v>273.55</v>
      </c>
      <c r="BG7" s="39">
        <v>288.98</v>
      </c>
      <c r="BH7" s="39">
        <v>317.16000000000003</v>
      </c>
      <c r="BI7" s="39">
        <v>336.92</v>
      </c>
      <c r="BJ7" s="39">
        <v>250.76</v>
      </c>
      <c r="BK7" s="39">
        <v>254.54</v>
      </c>
      <c r="BL7" s="39">
        <v>265.92</v>
      </c>
      <c r="BM7" s="39">
        <v>258.26</v>
      </c>
      <c r="BN7" s="39">
        <v>247.27</v>
      </c>
      <c r="BO7" s="39">
        <v>266.61</v>
      </c>
      <c r="BP7" s="39">
        <v>120.94</v>
      </c>
      <c r="BQ7" s="39">
        <v>113.62</v>
      </c>
      <c r="BR7" s="39">
        <v>116.39</v>
      </c>
      <c r="BS7" s="39">
        <v>116.52</v>
      </c>
      <c r="BT7" s="39">
        <v>114</v>
      </c>
      <c r="BU7" s="39">
        <v>106.69</v>
      </c>
      <c r="BV7" s="39">
        <v>106.52</v>
      </c>
      <c r="BW7" s="39">
        <v>105.86</v>
      </c>
      <c r="BX7" s="39">
        <v>106.07</v>
      </c>
      <c r="BY7" s="39">
        <v>105.34</v>
      </c>
      <c r="BZ7" s="39">
        <v>103.24</v>
      </c>
      <c r="CA7" s="39">
        <v>117.97</v>
      </c>
      <c r="CB7" s="39">
        <v>126</v>
      </c>
      <c r="CC7" s="39">
        <v>123.29</v>
      </c>
      <c r="CD7" s="39">
        <v>123.65</v>
      </c>
      <c r="CE7" s="39">
        <v>127.16</v>
      </c>
      <c r="CF7" s="39">
        <v>154.91999999999999</v>
      </c>
      <c r="CG7" s="39">
        <v>155.80000000000001</v>
      </c>
      <c r="CH7" s="39">
        <v>158.58000000000001</v>
      </c>
      <c r="CI7" s="39">
        <v>159.22</v>
      </c>
      <c r="CJ7" s="39">
        <v>159.6</v>
      </c>
      <c r="CK7" s="39">
        <v>168.38</v>
      </c>
      <c r="CL7" s="39">
        <v>46.65</v>
      </c>
      <c r="CM7" s="39">
        <v>45.25</v>
      </c>
      <c r="CN7" s="39">
        <v>44.37</v>
      </c>
      <c r="CO7" s="39">
        <v>43.59</v>
      </c>
      <c r="CP7" s="39">
        <v>42.79</v>
      </c>
      <c r="CQ7" s="39">
        <v>62.26</v>
      </c>
      <c r="CR7" s="39">
        <v>62.1</v>
      </c>
      <c r="CS7" s="39">
        <v>62.38</v>
      </c>
      <c r="CT7" s="39">
        <v>62.83</v>
      </c>
      <c r="CU7" s="39">
        <v>62.05</v>
      </c>
      <c r="CV7" s="39">
        <v>60</v>
      </c>
      <c r="CW7" s="39">
        <v>79.92</v>
      </c>
      <c r="CX7" s="39">
        <v>79.92</v>
      </c>
      <c r="CY7" s="39">
        <v>80.87</v>
      </c>
      <c r="CZ7" s="39">
        <v>80.8</v>
      </c>
      <c r="DA7" s="39">
        <v>79.709999999999994</v>
      </c>
      <c r="DB7" s="39">
        <v>89.5</v>
      </c>
      <c r="DC7" s="39">
        <v>89.52</v>
      </c>
      <c r="DD7" s="39">
        <v>89.17</v>
      </c>
      <c r="DE7" s="39">
        <v>88.86</v>
      </c>
      <c r="DF7" s="39">
        <v>89.11</v>
      </c>
      <c r="DG7" s="39">
        <v>89.8</v>
      </c>
      <c r="DH7" s="39">
        <v>55.24</v>
      </c>
      <c r="DI7" s="39">
        <v>55.34</v>
      </c>
      <c r="DJ7" s="39">
        <v>56.12</v>
      </c>
      <c r="DK7" s="39">
        <v>57.57</v>
      </c>
      <c r="DL7" s="39">
        <v>58.62</v>
      </c>
      <c r="DM7" s="39">
        <v>45.89</v>
      </c>
      <c r="DN7" s="39">
        <v>46.58</v>
      </c>
      <c r="DO7" s="39">
        <v>46.99</v>
      </c>
      <c r="DP7" s="39">
        <v>47.89</v>
      </c>
      <c r="DQ7" s="39">
        <v>48.69</v>
      </c>
      <c r="DR7" s="39">
        <v>49.59</v>
      </c>
      <c r="DS7" s="39">
        <v>17.260000000000002</v>
      </c>
      <c r="DT7" s="39">
        <v>17.54</v>
      </c>
      <c r="DU7" s="39">
        <v>20.64</v>
      </c>
      <c r="DV7" s="39">
        <v>22.83</v>
      </c>
      <c r="DW7" s="39">
        <v>23.56</v>
      </c>
      <c r="DX7" s="39">
        <v>13.14</v>
      </c>
      <c r="DY7" s="39">
        <v>14.45</v>
      </c>
      <c r="DZ7" s="39">
        <v>15.83</v>
      </c>
      <c r="EA7" s="39">
        <v>16.899999999999999</v>
      </c>
      <c r="EB7" s="39">
        <v>18.260000000000002</v>
      </c>
      <c r="EC7" s="39">
        <v>19.440000000000001</v>
      </c>
      <c r="ED7" s="39">
        <v>0.81</v>
      </c>
      <c r="EE7" s="39">
        <v>0.67</v>
      </c>
      <c r="EF7" s="39">
        <v>0.79</v>
      </c>
      <c r="EG7" s="39">
        <v>0.72</v>
      </c>
      <c r="EH7" s="39">
        <v>1.1000000000000001</v>
      </c>
      <c r="EI7" s="39">
        <v>0.95</v>
      </c>
      <c r="EJ7" s="39">
        <v>0.74</v>
      </c>
      <c r="EK7" s="39">
        <v>0.74</v>
      </c>
      <c r="EL7" s="39">
        <v>0.72</v>
      </c>
      <c r="EM7" s="39">
        <v>0.66</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2021-02-17T04:39:47Z</cp:lastPrinted>
  <dcterms:created xsi:type="dcterms:W3CDTF">2020-12-04T02:05:22Z</dcterms:created>
  <dcterms:modified xsi:type="dcterms:W3CDTF">2021-02-17T04:40:17Z</dcterms:modified>
  <cp:category/>
</cp:coreProperties>
</file>