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2○みどり市\"/>
    </mc:Choice>
  </mc:AlternateContent>
  <workbookProtection workbookAlgorithmName="SHA-512" workbookHashValue="aCETjOKhTkFtZdNLXofKy9vPVDhvjeqSD7CaqMH9YhXG9tQ9XyhcfvUjD0RJlLAVrYb9mLCYXZTjCqT/839zJA==" workbookSaltValue="l9RojQyFvvVulaEug+lE0w==" workbookSpinCount="100000" lockStructure="1"/>
  <bookViews>
    <workbookView xWindow="0" yWindow="0" windowWidth="20490" windowHeight="775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0" i="5"/>
  <c r="ME16" i="5"/>
  <c r="KP16" i="5"/>
  <c r="JB16" i="5"/>
  <c r="HM16" i="5"/>
  <c r="FX16" i="5"/>
  <c r="EI16" i="5"/>
  <c r="CT16" i="5"/>
  <c r="BC16" i="5"/>
  <c r="MO10" i="5"/>
  <c r="LU10" i="5"/>
  <c r="KF10" i="5"/>
  <c r="IQ10" i="5"/>
  <c r="HC10" i="5"/>
  <c r="FN10" i="5"/>
  <c r="DY10" i="5"/>
  <c r="CJ10" i="5"/>
  <c r="LK10" i="5"/>
  <c r="JV10" i="5"/>
  <c r="IG10" i="5"/>
  <c r="GR10" i="5"/>
  <c r="FD10" i="5"/>
  <c r="DO10" i="5"/>
  <c r="BY10" i="5"/>
  <c r="LA10" i="5"/>
  <c r="JL10" i="5"/>
  <c r="HW10" i="5"/>
  <c r="GH10" i="5"/>
  <c r="ES10" i="5"/>
  <c r="DE10" i="5"/>
  <c r="BN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FK18" i="5" l="1"/>
  <c r="FM12" i="5"/>
  <c r="FN18" i="5"/>
  <c r="FJ18" i="5"/>
  <c r="FL12" i="5"/>
  <c r="FM18" i="5"/>
  <c r="FK12" i="5"/>
  <c r="FL18" i="5"/>
  <c r="FN12" i="5"/>
  <c r="FJ12" i="5"/>
  <c r="FB18" i="5"/>
  <c r="FD12" i="5"/>
  <c r="EZ12" i="5"/>
  <c r="FA18" i="5"/>
  <c r="FC12" i="5"/>
  <c r="FD18" i="5"/>
  <c r="EZ18" i="5"/>
  <c r="FB12" i="5"/>
  <c r="FC18" i="5"/>
  <c r="FA12" i="5"/>
  <c r="MD16" i="5"/>
  <c r="KO16" i="5"/>
  <c r="JA16" i="5"/>
  <c r="HL16" i="5"/>
  <c r="FW16" i="5"/>
  <c r="EH16" i="5"/>
  <c r="CS16" i="5"/>
  <c r="BB16" i="5"/>
  <c r="LT16" i="5"/>
  <c r="KE16" i="5"/>
  <c r="IP16" i="5"/>
  <c r="HB16" i="5"/>
  <c r="FM16" i="5"/>
  <c r="DX16" i="5"/>
  <c r="CI16" i="5"/>
  <c r="LJ16" i="5"/>
  <c r="JU16" i="5"/>
  <c r="IF16" i="5"/>
  <c r="GQ16" i="5"/>
  <c r="FC16" i="5"/>
  <c r="DN16" i="5"/>
  <c r="BX16" i="5"/>
  <c r="MN10" i="5"/>
  <c r="MN16" i="5"/>
  <c r="KZ16" i="5"/>
  <c r="JK16" i="5"/>
  <c r="HV16" i="5"/>
  <c r="GG16" i="5"/>
  <c r="ER16" i="5"/>
  <c r="DD16" i="5"/>
  <c r="BM16"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KX10" i="5"/>
  <c r="JI10" i="5"/>
  <c r="HT10" i="5"/>
  <c r="GE10" i="5"/>
  <c r="EP10" i="5"/>
  <c r="DB10" i="5"/>
  <c r="BK10" i="5"/>
  <c r="ML10" i="5"/>
  <c r="MB10" i="5"/>
  <c r="KM10" i="5"/>
  <c r="IY10" i="5"/>
  <c r="HJ10" i="5"/>
  <c r="FU10" i="5"/>
  <c r="EF10" i="5"/>
  <c r="CQ10" i="5"/>
  <c r="AZ10" i="5"/>
  <c r="H11" i="4"/>
  <c r="LR10" i="5"/>
  <c r="KC10" i="5"/>
  <c r="IN10" i="5"/>
  <c r="GZ10" i="5"/>
  <c r="FK10" i="5"/>
  <c r="DV10" i="5"/>
  <c r="CG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K10" i="5"/>
  <c r="MA10" i="5"/>
  <c r="KL10" i="5"/>
  <c r="IX10" i="5"/>
  <c r="HI10" i="5"/>
  <c r="FT10" i="5"/>
  <c r="EE10" i="5"/>
  <c r="CP10" i="5"/>
  <c r="AY10" i="5"/>
  <c r="F11" i="4"/>
  <c r="FX18" i="5"/>
  <c r="FT18" i="5"/>
  <c r="FV12" i="5"/>
  <c r="FW18" i="5"/>
  <c r="FU12" i="5"/>
  <c r="FV18" i="5"/>
  <c r="FX12" i="5"/>
  <c r="FT12" i="5"/>
  <c r="FU18" i="5"/>
  <c r="FW12" i="5"/>
</calcChain>
</file>

<file path=xl/sharedStrings.xml><?xml version="1.0" encoding="utf-8"?>
<sst xmlns="http://schemas.openxmlformats.org/spreadsheetml/2006/main" count="993" uniqueCount="271">
  <si>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</si>
  <si>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</si>
  <si>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</si>
  <si>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</si>
  <si>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</si>
  <si>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</si>
  <si>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</si>
  <si>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</si>
  <si>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</si>
  <si>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</si>
  <si>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</si>
  <si>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</si>
  <si>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</si>
  <si>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</si>
  <si>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</si>
  <si>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</si>
  <si>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</si>
  <si>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</si>
  <si>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</si>
  <si>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</si>
  <si>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</si>
  <si>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</si>
  <si>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</si>
  <si>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</si>
  <si>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</si>
  <si>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</si>
  <si>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</si>
  <si>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</si>
  <si>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</si>
  <si>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</si>
  <si>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</si>
  <si>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</si>
  <si>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</si>
  <si>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</si>
  <si>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</si>
  <si>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</si>
  <si>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</si>
  <si>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</si>
  <si>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</si>
  <si>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</si>
  <si>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</si>
  <si>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</si>
  <si>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</si>
  <si>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</si>
  <si>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</si>
  <si>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</si>
  <si>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</si>
  <si>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</si>
  <si>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</si>
  <si>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</si>
  <si>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</si>
  <si>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</si>
  <si>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</si>
  <si>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</si>
  <si>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</si>
  <si>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</si>
  <si>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</si>
  <si>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</si>
  <si>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</si>
  <si>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</si>
  <si>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</si>
  <si>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</si>
  <si>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</si>
  <si>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</si>
  <si>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</si>
  <si>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</si>
  <si>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</si>
  <si>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</si>
  <si>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</si>
  <si>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</si>
  <si>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</si>
  <si>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</si>
  <si>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</si>
  <si>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</si>
  <si>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</si>
  <si>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</si>
  <si>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</si>
  <si>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</si>
  <si>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</si>
  <si>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</si>
  <si>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</si>
  <si>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</si>
  <si>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</si>
  <si>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</si>
  <si>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</si>
  <si>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</si>
  <si>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</si>
  <si>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</si>
  <si>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</si>
  <si>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</si>
  <si>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</si>
  <si>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</si>
  <si>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</si>
  <si>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</si>
  <si>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</si>
  <si>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</si>
  <si>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</si>
  <si>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</si>
  <si>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</si>
  <si>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</si>
  <si>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</si>
  <si>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</si>
  <si>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</si>
  <si>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</si>
  <si>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</si>
  <si>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</si>
  <si>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</si>
  <si>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</si>
  <si>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</si>
  <si>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</si>
  <si>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</si>
  <si>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</si>
  <si>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</si>
  <si>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</si>
  <si>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</si>
  <si>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</si>
  <si>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102121</t>
  </si>
  <si>
    <t>47</t>
  </si>
  <si>
    <t>04</t>
  </si>
  <si>
    <t>0</t>
  </si>
  <si>
    <t>000</t>
  </si>
  <si>
    <t>群馬県　みどり市</t>
  </si>
  <si>
    <t>法非適用</t>
  </si>
  <si>
    <t>電気事業</t>
  </si>
  <si>
    <t>非設置</t>
  </si>
  <si>
    <t>該当数値なし</t>
  </si>
  <si>
    <t>-</t>
  </si>
  <si>
    <t>平成46年1月15日　笠懸町久宮（調整池14）太陽光発電所</t>
  </si>
  <si>
    <t>無</t>
  </si>
  <si>
    <t>東京電力エナジーパートナー株式会社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</si>
  <si>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</si>
  <si>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</si>
  <si>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</si>
  <si>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</si>
  <si>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</si>
  <si>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</si>
  <si>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</si>
  <si>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</si>
  <si>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</si>
  <si>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</si>
  <si>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</si>
  <si>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</si>
  <si>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</si>
  <si>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</si>
  <si>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</si>
  <si>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</si>
  <si>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</si>
  <si>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</si>
  <si>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</si>
  <si>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</si>
  <si>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</si>
  <si>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</si>
  <si>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</si>
  <si>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</si>
  <si>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</si>
  <si>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</si>
  <si>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</si>
  <si>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</si>
  <si>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</si>
  <si>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</si>
  <si>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</si>
  <si>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</si>
  <si>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</si>
  <si>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</si>
  <si>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</si>
  <si>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</si>
  <si>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</si>
  <si>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</si>
  <si>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</si>
  <si>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</si>
  <si>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</si>
  <si>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</si>
  <si>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</si>
  <si>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</si>
  <si>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</si>
  <si>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</si>
  <si>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</si>
  <si>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</si>
  <si>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</si>
  <si>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</si>
  <si>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</si>
  <si>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</si>
  <si>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</si>
  <si>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</si>
  <si>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</si>
  <si>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</si>
  <si>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</si>
  <si>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</si>
  <si>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</si>
  <si>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</si>
  <si>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</si>
  <si>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</si>
  <si>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</si>
  <si>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</si>
  <si>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</si>
  <si>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</si>
  <si>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</si>
  <si>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</si>
  <si>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</si>
  <si>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</si>
  <si>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</si>
  <si>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</si>
  <si>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</si>
  <si>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</si>
  <si>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</si>
  <si>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</si>
  <si>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</si>
  <si>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</si>
  <si>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</si>
  <si>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</si>
  <si>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</si>
  <si>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</si>
  <si>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</si>
  <si>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</si>
  <si>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</si>
  <si>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</si>
  <si>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</si>
  <si>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</si>
  <si>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</si>
  <si>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</si>
  <si>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</si>
  <si>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</si>
  <si>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</si>
  <si>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</si>
  <si>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</si>
  <si>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</si>
  <si>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</si>
  <si>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</si>
  <si>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</si>
  <si>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</si>
  <si>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</si>
  <si>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</si>
  <si>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</si>
  <si>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</si>
  <si>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</si>
  <si>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</si>
  <si>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</si>
  <si>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</si>
  <si>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</si>
  <si>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</si>
  <si>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</si>
  <si>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</si>
  <si>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</si>
  <si>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</si>
  <si>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</si>
  <si>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</si>
  <si>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</si>
  <si>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</si>
  <si>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</si>
  <si>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</si>
  <si>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</si>
  <si>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</si>
  <si>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</si>
  <si>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</si>
  <si>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</si>
  <si>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</si>
  <si>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</si>
  <si>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</si>
  <si>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</si>
  <si>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</si>
  <si>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</si>
  <si>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</si>
  <si>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</si>
  <si>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</si>
  <si>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</si>
  <si>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</si>
  <si>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</si>
  <si>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新エネルギー基金積立金　25,466千円
翌年度繰越金　37,172千円
【積立金の目的】：基金を設置することで、新エネルギーの普及促進及び環境分野に係る各種事業の推進並びに太陽光発電設備の維持管理、更新及び処分に係る事業を円滑に実施します。
【積立金の具体的な使途】：積立金から毎年1,000万円を本市の住宅用新エネルギーシステム設置補助事業の財源に充てます。
【剰余金の使途等】：突発的な修繕等に対応するため、翌年度の予備費としています。</t>
    <phoneticPr fontId="5"/>
  </si>
  <si>
    <t>・収益的収支比率及び営業収支比率が昨年度と比較し減少していますが、これは平成29年度から消費税の支払いを開始したことと、東町神戸太陽光発電所における監視カメラの修繕による支出が発生したことによるものです。なお、修繕費については、故障原因が落雷であることから、建物災害共済が適用されるため、実質費用負担はありません。（一般会計より修繕費分を繰入）
・平成25年度の事業開始以来、大規模な機器の故障や自然災害もなく、日照も安定していることから、一定の電力収入を確保できており、収益的収支比率及び営業収支比率は100％を大きく上回って推移しています。
・費用について、平成28年度までは光熱水費や保安管理委託料等の施設維持管理費のみとし最小限に抑えていましたが、平成29年度において、東町神戸太陽光発電所における監視カメラの修繕に係る費用が発生しました。これにより、販売電力量1Mwhあたりにどれだけの費用がかかっているかを表す指標である供給原価が昨年度と比較し増加していますが、平均値を大きく下回っていることから、収支は黒字であり、健全な経営ができている状態であると言えます。
・EBITDAについて、昨年度と比較し微減していますが、消費税の支払いや修繕費の発生等の歳出の増加による影響であり、収益が悪化しているものではありません。</t>
    <rPh sb="17" eb="20">
      <t>サクネンド</t>
    </rPh>
    <rPh sb="21" eb="23">
      <t>ヒカク</t>
    </rPh>
    <rPh sb="24" eb="26">
      <t>ゲンショウ</t>
    </rPh>
    <rPh sb="36" eb="38">
      <t>ヘイセイ</t>
    </rPh>
    <rPh sb="40" eb="42">
      <t>ネンド</t>
    </rPh>
    <rPh sb="44" eb="47">
      <t>ショウヒゼイ</t>
    </rPh>
    <rPh sb="48" eb="50">
      <t>シハラ</t>
    </rPh>
    <rPh sb="52" eb="54">
      <t>カイシ</t>
    </rPh>
    <rPh sb="80" eb="82">
      <t>シュウゼン</t>
    </rPh>
    <rPh sb="85" eb="87">
      <t>シシュツ</t>
    </rPh>
    <rPh sb="88" eb="90">
      <t>ハッセイ</t>
    </rPh>
    <rPh sb="105" eb="108">
      <t>シュウゼンヒ</t>
    </rPh>
    <rPh sb="114" eb="116">
      <t>コショウ</t>
    </rPh>
    <rPh sb="116" eb="118">
      <t>ゲンイン</t>
    </rPh>
    <rPh sb="119" eb="121">
      <t>ラクライ</t>
    </rPh>
    <rPh sb="136" eb="138">
      <t>テキヨウ</t>
    </rPh>
    <rPh sb="144" eb="146">
      <t>ジッシツ</t>
    </rPh>
    <rPh sb="146" eb="148">
      <t>ヒヨウ</t>
    </rPh>
    <rPh sb="148" eb="150">
      <t>フタン</t>
    </rPh>
    <rPh sb="158" eb="160">
      <t>イッパン</t>
    </rPh>
    <rPh sb="160" eb="162">
      <t>カイケイ</t>
    </rPh>
    <rPh sb="164" eb="167">
      <t>シュウゼンヒ</t>
    </rPh>
    <rPh sb="167" eb="168">
      <t>ブン</t>
    </rPh>
    <rPh sb="169" eb="170">
      <t>ク</t>
    </rPh>
    <rPh sb="170" eb="171">
      <t>イ</t>
    </rPh>
    <rPh sb="175" eb="177">
      <t>ヘイセイ</t>
    </rPh>
    <rPh sb="179" eb="180">
      <t>ネン</t>
    </rPh>
    <rPh sb="180" eb="181">
      <t>ド</t>
    </rPh>
    <rPh sb="182" eb="184">
      <t>ジギョウ</t>
    </rPh>
    <rPh sb="184" eb="186">
      <t>カイシ</t>
    </rPh>
    <rPh sb="186" eb="188">
      <t>イライ</t>
    </rPh>
    <rPh sb="196" eb="198">
      <t>コショウ</t>
    </rPh>
    <rPh sb="199" eb="201">
      <t>シゼン</t>
    </rPh>
    <rPh sb="201" eb="203">
      <t>サイガイ</t>
    </rPh>
    <rPh sb="207" eb="209">
      <t>ニッショウ</t>
    </rPh>
    <rPh sb="210" eb="212">
      <t>アンテイ</t>
    </rPh>
    <rPh sb="221" eb="223">
      <t>イッテイ</t>
    </rPh>
    <rPh sb="224" eb="226">
      <t>デンリョク</t>
    </rPh>
    <rPh sb="226" eb="228">
      <t>シュウニュウ</t>
    </rPh>
    <rPh sb="229" eb="231">
      <t>カクホ</t>
    </rPh>
    <rPh sb="237" eb="240">
      <t>シュウエキテキ</t>
    </rPh>
    <rPh sb="240" eb="242">
      <t>シュウシ</t>
    </rPh>
    <rPh sb="242" eb="244">
      <t>ヒリツ</t>
    </rPh>
    <rPh sb="244" eb="245">
      <t>オヨ</t>
    </rPh>
    <rPh sb="246" eb="248">
      <t>エイギョウ</t>
    </rPh>
    <rPh sb="248" eb="250">
      <t>シュウシ</t>
    </rPh>
    <rPh sb="250" eb="252">
      <t>ヒリツ</t>
    </rPh>
    <rPh sb="258" eb="259">
      <t>オオ</t>
    </rPh>
    <rPh sb="261" eb="263">
      <t>ウワマワ</t>
    </rPh>
    <rPh sb="265" eb="267">
      <t>スイイ</t>
    </rPh>
    <rPh sb="277" eb="279">
      <t>ヒヨウ</t>
    </rPh>
    <rPh sb="284" eb="286">
      <t>ヘイセイ</t>
    </rPh>
    <rPh sb="288" eb="290">
      <t>ネンド</t>
    </rPh>
    <rPh sb="293" eb="297">
      <t>コウネツスイヒ</t>
    </rPh>
    <rPh sb="298" eb="300">
      <t>ホアン</t>
    </rPh>
    <rPh sb="300" eb="302">
      <t>カンリ</t>
    </rPh>
    <rPh sb="302" eb="305">
      <t>イタクリョウ</t>
    </rPh>
    <rPh sb="305" eb="306">
      <t>ナド</t>
    </rPh>
    <rPh sb="307" eb="309">
      <t>シセツ</t>
    </rPh>
    <rPh sb="309" eb="311">
      <t>イジ</t>
    </rPh>
    <rPh sb="311" eb="314">
      <t>カンリヒ</t>
    </rPh>
    <rPh sb="318" eb="321">
      <t>サイショウゲン</t>
    </rPh>
    <rPh sb="322" eb="323">
      <t>オサ</t>
    </rPh>
    <rPh sb="331" eb="333">
      <t>ヘイセイ</t>
    </rPh>
    <rPh sb="335" eb="337">
      <t>ネンド</t>
    </rPh>
    <rPh sb="365" eb="366">
      <t>カカ</t>
    </rPh>
    <rPh sb="367" eb="369">
      <t>ヒヨウ</t>
    </rPh>
    <rPh sb="370" eb="372">
      <t>ハッセイ</t>
    </rPh>
    <rPh sb="383" eb="385">
      <t>ハンバイ</t>
    </rPh>
    <rPh sb="385" eb="387">
      <t>デンリョク</t>
    </rPh>
    <rPh sb="387" eb="388">
      <t>リョウ</t>
    </rPh>
    <rPh sb="401" eb="403">
      <t>ヒヨウ</t>
    </rPh>
    <rPh sb="412" eb="413">
      <t>アラワ</t>
    </rPh>
    <rPh sb="414" eb="416">
      <t>シヒョウ</t>
    </rPh>
    <rPh sb="419" eb="421">
      <t>キョウキュウ</t>
    </rPh>
    <rPh sb="421" eb="423">
      <t>ゲンカ</t>
    </rPh>
    <rPh sb="424" eb="427">
      <t>サクネンド</t>
    </rPh>
    <rPh sb="428" eb="430">
      <t>ヒカク</t>
    </rPh>
    <rPh sb="431" eb="433">
      <t>ゾウカ</t>
    </rPh>
    <rPh sb="440" eb="443">
      <t>ヘイキンチ</t>
    </rPh>
    <rPh sb="444" eb="445">
      <t>オオ</t>
    </rPh>
    <rPh sb="447" eb="449">
      <t>シタマワ</t>
    </rPh>
    <rPh sb="458" eb="460">
      <t>シュウシ</t>
    </rPh>
    <rPh sb="461" eb="463">
      <t>クロジ</t>
    </rPh>
    <rPh sb="467" eb="469">
      <t>ケンゼン</t>
    </rPh>
    <rPh sb="470" eb="472">
      <t>ケイエイ</t>
    </rPh>
    <rPh sb="478" eb="480">
      <t>ジョウタイ</t>
    </rPh>
    <rPh sb="484" eb="485">
      <t>イ</t>
    </rPh>
    <rPh sb="503" eb="506">
      <t>サクネンド</t>
    </rPh>
    <rPh sb="507" eb="509">
      <t>ヒカク</t>
    </rPh>
    <rPh sb="510" eb="512">
      <t>ビゲン</t>
    </rPh>
    <rPh sb="519" eb="522">
      <t>ショウヒゼイ</t>
    </rPh>
    <rPh sb="523" eb="525">
      <t>シハラ</t>
    </rPh>
    <rPh sb="527" eb="530">
      <t>シュウゼンヒ</t>
    </rPh>
    <rPh sb="531" eb="533">
      <t>ハッセイ</t>
    </rPh>
    <rPh sb="533" eb="534">
      <t>ナド</t>
    </rPh>
    <rPh sb="535" eb="537">
      <t>サイシュツ</t>
    </rPh>
    <rPh sb="538" eb="540">
      <t>ゾウカ</t>
    </rPh>
    <rPh sb="543" eb="545">
      <t>エイキョウ</t>
    </rPh>
    <rPh sb="549" eb="551">
      <t>シュウエキ</t>
    </rPh>
    <rPh sb="552" eb="554">
      <t>アッカ</t>
    </rPh>
    <phoneticPr fontId="5"/>
  </si>
  <si>
    <t xml:space="preserve">・日照時間の長い土地を選定し、太陽光発電所を建設したため、設備利用率は平均値｛資源エネルギー庁の「長期エネルギー需給見通し小委員会に対する発電コスト等の検証に関する報告」（平成27年5月発電コスト検証ワーキンググループ）で設定されているメガソーラーの設備利用率は14％）｝と同等もしくは上回っており、リスクは低くなっています。
・修繕費比率について、東町神戸太陽光発電施設の監視カメラの修繕を行ったため平均以上となっていますが、発電事業の健全な運営のために必要な修繕であり、継続的にかかる費用ではないため、妥当な数値であるといえます。なお、故障原因が落雷であることから、建物災害共済が適用されるため実質費用負担はないため、経営へのリスクは低いと考えられます。
・企業債残高対料金収入比率は、料金収入に対する企業債残高の割合でありますが、企業債を発行していないため、0％です。
・料金収入のうち、再生可能エネルギー固定価格買取制度により売電した収入の割合を表す指標であるＦＩＴ収入割合が100％であり、ＦＩＴが全収入を占めているため、ＦＩＴ適用期間終了（平成46年以降、順次）後は、収入が大きく変動するリスクを抱えています。このため、事業の廃止も含めて撤去費用を基金に積み立てています。
</t>
    <rPh sb="1" eb="3">
      <t>ニッショウ</t>
    </rPh>
    <rPh sb="3" eb="5">
      <t>ジカン</t>
    </rPh>
    <rPh sb="6" eb="7">
      <t>ナガ</t>
    </rPh>
    <rPh sb="8" eb="10">
      <t>トチ</t>
    </rPh>
    <rPh sb="11" eb="13">
      <t>センテイ</t>
    </rPh>
    <rPh sb="15" eb="18">
      <t>タイヨウコウ</t>
    </rPh>
    <rPh sb="18" eb="21">
      <t>ハツデンショ</t>
    </rPh>
    <rPh sb="22" eb="24">
      <t>ケンセツ</t>
    </rPh>
    <rPh sb="29" eb="31">
      <t>セツビ</t>
    </rPh>
    <rPh sb="31" eb="34">
      <t>リヨウリツ</t>
    </rPh>
    <rPh sb="35" eb="38">
      <t>ヘイキンチ</t>
    </rPh>
    <rPh sb="39" eb="41">
      <t>シゲン</t>
    </rPh>
    <rPh sb="46" eb="47">
      <t>チョウ</t>
    </rPh>
    <rPh sb="49" eb="51">
      <t>チョウキ</t>
    </rPh>
    <rPh sb="86" eb="88">
      <t>ヘイセイ</t>
    </rPh>
    <rPh sb="90" eb="91">
      <t>ネン</t>
    </rPh>
    <rPh sb="92" eb="93">
      <t>ガツ</t>
    </rPh>
    <rPh sb="93" eb="95">
      <t>ハツデン</t>
    </rPh>
    <rPh sb="98" eb="100">
      <t>ケンショウ</t>
    </rPh>
    <rPh sb="111" eb="113">
      <t>セッテイ</t>
    </rPh>
    <rPh sb="125" eb="127">
      <t>セツビ</t>
    </rPh>
    <rPh sb="127" eb="130">
      <t>リヨウリツ</t>
    </rPh>
    <rPh sb="137" eb="139">
      <t>ドウトウ</t>
    </rPh>
    <rPh sb="143" eb="145">
      <t>ウワマワ</t>
    </rPh>
    <rPh sb="154" eb="155">
      <t>ヒク</t>
    </rPh>
    <rPh sb="166" eb="169">
      <t>シュウゼンヒ</t>
    </rPh>
    <rPh sb="169" eb="171">
      <t>ヒリツ</t>
    </rPh>
    <rPh sb="176" eb="178">
      <t>アズマチョウ</t>
    </rPh>
    <rPh sb="178" eb="180">
      <t>ゴウド</t>
    </rPh>
    <rPh sb="180" eb="183">
      <t>タイヨウコウ</t>
    </rPh>
    <rPh sb="183" eb="185">
      <t>ハツデン</t>
    </rPh>
    <rPh sb="185" eb="187">
      <t>シセツ</t>
    </rPh>
    <rPh sb="188" eb="190">
      <t>カンシ</t>
    </rPh>
    <rPh sb="194" eb="196">
      <t>シュウゼン</t>
    </rPh>
    <rPh sb="197" eb="198">
      <t>オコナ</t>
    </rPh>
    <rPh sb="202" eb="204">
      <t>ヘイキン</t>
    </rPh>
    <rPh sb="204" eb="206">
      <t>イジョウ</t>
    </rPh>
    <rPh sb="215" eb="217">
      <t>ハツデン</t>
    </rPh>
    <rPh sb="217" eb="219">
      <t>ジギョウ</t>
    </rPh>
    <rPh sb="220" eb="222">
      <t>ケンゼン</t>
    </rPh>
    <rPh sb="223" eb="225">
      <t>ウンエイ</t>
    </rPh>
    <rPh sb="229" eb="231">
      <t>ヒツヨウ</t>
    </rPh>
    <rPh sb="232" eb="234">
      <t>シュウゼン</t>
    </rPh>
    <rPh sb="238" eb="241">
      <t>ケイゾクテキ</t>
    </rPh>
    <rPh sb="245" eb="247">
      <t>ヒヨウ</t>
    </rPh>
    <rPh sb="254" eb="256">
      <t>ダトウ</t>
    </rPh>
    <rPh sb="257" eb="259">
      <t>スウチ</t>
    </rPh>
    <rPh sb="323" eb="324">
      <t>カンガ</t>
    </rPh>
    <rPh sb="334" eb="337">
      <t>キギョウサイ</t>
    </rPh>
    <rPh sb="337" eb="339">
      <t>ザンダカ</t>
    </rPh>
    <rPh sb="339" eb="340">
      <t>タイ</t>
    </rPh>
    <rPh sb="340" eb="342">
      <t>リョウキン</t>
    </rPh>
    <rPh sb="342" eb="344">
      <t>シュウニュウ</t>
    </rPh>
    <rPh sb="344" eb="346">
      <t>ヒリツ</t>
    </rPh>
    <rPh sb="348" eb="350">
      <t>リョウキン</t>
    </rPh>
    <rPh sb="350" eb="352">
      <t>シュウニュウ</t>
    </rPh>
    <rPh sb="353" eb="354">
      <t>タイ</t>
    </rPh>
    <rPh sb="356" eb="359">
      <t>キギョウサイ</t>
    </rPh>
    <rPh sb="359" eb="361">
      <t>ザンダカ</t>
    </rPh>
    <rPh sb="362" eb="364">
      <t>ワリアイ</t>
    </rPh>
    <rPh sb="371" eb="374">
      <t>キギョウサイ</t>
    </rPh>
    <rPh sb="375" eb="377">
      <t>ハッコウ</t>
    </rPh>
    <rPh sb="393" eb="395">
      <t>リョウキン</t>
    </rPh>
    <rPh sb="395" eb="397">
      <t>シュウニュウ</t>
    </rPh>
    <phoneticPr fontId="9"/>
  </si>
  <si>
    <t>・修繕費が発生したことにより、多くの項目の数値に影響を及ぼしていますが、全ての項目において、適切な数値を維持しているため、現時点では、経営のリスクは低く、良好な経営状況と判断できます。
・将来的に安定した事業経営の継続を目指すため、平成32年度を目途に、中長期的な経営の基本計画である経営戦略を策定する予定です。
・ＦＩＴ適用終了（平成46年以降、順次）後は、事業の廃止を検討しています。</t>
    <rPh sb="1" eb="4">
      <t>シュウゼンヒ</t>
    </rPh>
    <rPh sb="5" eb="7">
      <t>ハッセイ</t>
    </rPh>
    <rPh sb="15" eb="16">
      <t>オオ</t>
    </rPh>
    <rPh sb="18" eb="20">
      <t>コウモク</t>
    </rPh>
    <rPh sb="21" eb="23">
      <t>スウチ</t>
    </rPh>
    <rPh sb="24" eb="26">
      <t>エイキョウ</t>
    </rPh>
    <rPh sb="27" eb="28">
      <t>オヨ</t>
    </rPh>
    <rPh sb="36" eb="37">
      <t>スベ</t>
    </rPh>
    <rPh sb="39" eb="41">
      <t>コウモク</t>
    </rPh>
    <rPh sb="46" eb="48">
      <t>テキセツ</t>
    </rPh>
    <rPh sb="49" eb="51">
      <t>スウチ</t>
    </rPh>
    <rPh sb="52" eb="54">
      <t>イジ</t>
    </rPh>
    <rPh sb="61" eb="64">
      <t>ゲンジテン</t>
    </rPh>
    <rPh sb="67" eb="69">
      <t>ケイエイ</t>
    </rPh>
    <rPh sb="74" eb="75">
      <t>ヒク</t>
    </rPh>
    <rPh sb="77" eb="79">
      <t>リョウコウ</t>
    </rPh>
    <rPh sb="80" eb="82">
      <t>ケイエイ</t>
    </rPh>
    <rPh sb="82" eb="84">
      <t>ジョウキョウ</t>
    </rPh>
    <rPh sb="85" eb="87">
      <t>ハンダン</t>
    </rPh>
    <rPh sb="103" eb="105">
      <t>ジギョウ</t>
    </rPh>
    <rPh sb="105" eb="107">
      <t>ケイエイ</t>
    </rPh>
    <rPh sb="108" eb="110">
      <t>ケイゾク</t>
    </rPh>
    <rPh sb="111" eb="113">
      <t>メザ</t>
    </rPh>
    <rPh sb="128" eb="129">
      <t>チュウ</t>
    </rPh>
    <rPh sb="129" eb="132">
      <t>チョウキテキ</t>
    </rPh>
    <rPh sb="133" eb="135">
      <t>ケイエイ</t>
    </rPh>
    <rPh sb="136" eb="138">
      <t>キホン</t>
    </rPh>
    <rPh sb="138" eb="140">
      <t>ケイカク</t>
    </rPh>
    <rPh sb="152" eb="154">
      <t>ヨテイ</t>
    </rPh>
    <rPh sb="163" eb="165">
      <t>テキヨウ</t>
    </rPh>
    <rPh sb="165" eb="167">
      <t>シュウリョウ</t>
    </rPh>
    <rPh sb="168" eb="170">
      <t>ヘイセイ</t>
    </rPh>
    <rPh sb="172" eb="173">
      <t>ネン</t>
    </rPh>
    <rPh sb="173" eb="175">
      <t>イコウ</t>
    </rPh>
    <rPh sb="176" eb="178">
      <t>ジュンジ</t>
    </rPh>
    <rPh sb="179" eb="180">
      <t>アト</t>
    </rPh>
    <rPh sb="182" eb="184">
      <t>ジギョウ</t>
    </rPh>
    <rPh sb="185" eb="187">
      <t>ハイシ</t>
    </rPh>
    <rPh sb="188" eb="190">
      <t>ケントウ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</si>
</sst>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2670.1</c:v>
                </c:pt>
                <c:pt idx="2">
                  <c:v>2623.6</c:v>
                </c:pt>
                <c:pt idx="3">
                  <c:v>2210.6</c:v>
                </c:pt>
                <c:pt idx="4">
                  <c:v>619.4</c:v>
                </c:pt>
              </c:numCache>
            </c:numRef>
          </c:val>
          <c:extLst xmlns:c16r2="http://schemas.microsoft.com/office/drawing/2015/06/chart">
            <c:ext xmlns:c16="http://schemas.microsoft.com/office/drawing/2014/chart" uri="{C3380CC4-5D6E-409C-BE32-E72D297353CC}">
              <c16:uniqueId val="{00000000-FFE8-40D0-B404-42287E9BE028}"/>
            </c:ext>
          </c:extLst>
        </c:ser>
        <c:dLbls>
          <c:showLegendKey val="0"/>
          <c:showVal val="0"/>
          <c:showCatName val="0"/>
          <c:showSerName val="0"/>
          <c:showPercent val="0"/>
          <c:showBubbleSize val="0"/>
        </c:dLbls>
        <c:gapWidth val="180"/>
        <c:overlap val="-90"/>
        <c:axId val="235220264"/>
        <c:axId val="23522065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164.1</c:v>
                </c:pt>
                <c:pt idx="1">
                  <c:v>124.4</c:v>
                </c:pt>
                <c:pt idx="2">
                  <c:v>118.8</c:v>
                </c:pt>
                <c:pt idx="3">
                  <c:v>88.8</c:v>
                </c:pt>
                <c:pt idx="4">
                  <c:v>121.3</c:v>
                </c:pt>
              </c:numCache>
            </c:numRef>
          </c:val>
          <c:smooth val="0"/>
          <c:extLst xmlns:c16r2="http://schemas.microsoft.com/office/drawing/2015/06/chart">
            <c:ext xmlns:c16="http://schemas.microsoft.com/office/drawing/2014/chart" uri="{C3380CC4-5D6E-409C-BE32-E72D297353CC}">
              <c16:uniqueId val="{00000001-FFE8-40D0-B404-42287E9BE02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FFE8-40D0-B404-42287E9BE028}"/>
            </c:ext>
          </c:extLst>
        </c:ser>
        <c:dLbls>
          <c:showLegendKey val="0"/>
          <c:showVal val="0"/>
          <c:showCatName val="0"/>
          <c:showSerName val="0"/>
          <c:showPercent val="0"/>
          <c:showBubbleSize val="0"/>
        </c:dLbls>
        <c:marker val="1"/>
        <c:smooth val="0"/>
        <c:axId val="235220264"/>
        <c:axId val="235220656"/>
      </c:lineChart>
      <c:catAx>
        <c:axId val="235220264"/>
        <c:scaling>
          <c:orientation val="minMax"/>
        </c:scaling>
        <c:delete val="0"/>
        <c:axPos val="b"/>
        <c:numFmt formatCode="ge" sourceLinked="1"/>
        <c:majorTickMark val="none"/>
        <c:minorTickMark val="none"/>
        <c:tickLblPos val="none"/>
        <c:crossAx val="235220656"/>
        <c:crosses val="autoZero"/>
        <c:auto val="0"/>
        <c:lblAlgn val="ctr"/>
        <c:lblOffset val="100"/>
        <c:noMultiLvlLbl val="1"/>
      </c:catAx>
      <c:valAx>
        <c:axId val="2352206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2202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8FB-42F2-AB9B-10D0B8B72CA6}"/>
            </c:ext>
          </c:extLst>
        </c:ser>
        <c:dLbls>
          <c:showLegendKey val="0"/>
          <c:showVal val="0"/>
          <c:showCatName val="0"/>
          <c:showSerName val="0"/>
          <c:showPercent val="0"/>
          <c:showBubbleSize val="0"/>
        </c:dLbls>
        <c:gapWidth val="180"/>
        <c:overlap val="-90"/>
        <c:axId val="399009504"/>
        <c:axId val="39900989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61.5</c:v>
                </c:pt>
                <c:pt idx="1">
                  <c:v>74.599999999999994</c:v>
                </c:pt>
                <c:pt idx="2">
                  <c:v>77.099999999999994</c:v>
                </c:pt>
                <c:pt idx="3">
                  <c:v>79.8</c:v>
                </c:pt>
                <c:pt idx="4">
                  <c:v>88</c:v>
                </c:pt>
              </c:numCache>
            </c:numRef>
          </c:val>
          <c:smooth val="0"/>
          <c:extLst xmlns:c16r2="http://schemas.microsoft.com/office/drawing/2015/06/chart">
            <c:ext xmlns:c16="http://schemas.microsoft.com/office/drawing/2014/chart" uri="{C3380CC4-5D6E-409C-BE32-E72D297353CC}">
              <c16:uniqueId val="{00000001-48FB-42F2-AB9B-10D0B8B72CA6}"/>
            </c:ext>
          </c:extLst>
        </c:ser>
        <c:dLbls>
          <c:showLegendKey val="0"/>
          <c:showVal val="0"/>
          <c:showCatName val="0"/>
          <c:showSerName val="0"/>
          <c:showPercent val="0"/>
          <c:showBubbleSize val="0"/>
        </c:dLbls>
        <c:marker val="1"/>
        <c:smooth val="0"/>
        <c:axId val="399009504"/>
        <c:axId val="399009896"/>
      </c:lineChart>
      <c:catAx>
        <c:axId val="399009504"/>
        <c:scaling>
          <c:orientation val="minMax"/>
        </c:scaling>
        <c:delete val="0"/>
        <c:axPos val="b"/>
        <c:numFmt formatCode="ge" sourceLinked="1"/>
        <c:majorTickMark val="none"/>
        <c:minorTickMark val="none"/>
        <c:tickLblPos val="none"/>
        <c:crossAx val="399009896"/>
        <c:crosses val="autoZero"/>
        <c:auto val="0"/>
        <c:lblAlgn val="ctr"/>
        <c:lblOffset val="100"/>
        <c:noMultiLvlLbl val="1"/>
      </c:catAx>
      <c:valAx>
        <c:axId val="39900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900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B4-46A8-929C-2548362F32E3}"/>
            </c:ext>
          </c:extLst>
        </c:ser>
        <c:dLbls>
          <c:showLegendKey val="0"/>
          <c:showVal val="0"/>
          <c:showCatName val="0"/>
          <c:showSerName val="0"/>
          <c:showPercent val="0"/>
          <c:showBubbleSize val="0"/>
        </c:dLbls>
        <c:gapWidth val="180"/>
        <c:overlap val="-90"/>
        <c:axId val="399010680"/>
        <c:axId val="39901107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B4-46A8-929C-2548362F32E3}"/>
            </c:ext>
          </c:extLst>
        </c:ser>
        <c:dLbls>
          <c:showLegendKey val="0"/>
          <c:showVal val="0"/>
          <c:showCatName val="0"/>
          <c:showSerName val="0"/>
          <c:showPercent val="0"/>
          <c:showBubbleSize val="0"/>
        </c:dLbls>
        <c:marker val="1"/>
        <c:smooth val="0"/>
        <c:axId val="399010680"/>
        <c:axId val="399011072"/>
      </c:lineChart>
      <c:catAx>
        <c:axId val="399010680"/>
        <c:scaling>
          <c:orientation val="minMax"/>
        </c:scaling>
        <c:delete val="0"/>
        <c:axPos val="b"/>
        <c:numFmt formatCode="ge" sourceLinked="1"/>
        <c:majorTickMark val="none"/>
        <c:minorTickMark val="none"/>
        <c:tickLblPos val="none"/>
        <c:crossAx val="399011072"/>
        <c:crosses val="autoZero"/>
        <c:auto val="0"/>
        <c:lblAlgn val="ctr"/>
        <c:lblOffset val="100"/>
        <c:noMultiLvlLbl val="1"/>
      </c:catAx>
      <c:valAx>
        <c:axId val="39901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9010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B4-43C1-BC6C-9AD89B734057}"/>
            </c:ext>
          </c:extLst>
        </c:ser>
        <c:dLbls>
          <c:showLegendKey val="0"/>
          <c:showVal val="0"/>
          <c:showCatName val="0"/>
          <c:showSerName val="0"/>
          <c:showPercent val="0"/>
          <c:showBubbleSize val="0"/>
        </c:dLbls>
        <c:gapWidth val="180"/>
        <c:overlap val="-90"/>
        <c:axId val="399011856"/>
        <c:axId val="399012248"/>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B4-43C1-BC6C-9AD89B734057}"/>
            </c:ext>
          </c:extLst>
        </c:ser>
        <c:dLbls>
          <c:showLegendKey val="0"/>
          <c:showVal val="0"/>
          <c:showCatName val="0"/>
          <c:showSerName val="0"/>
          <c:showPercent val="0"/>
          <c:showBubbleSize val="0"/>
        </c:dLbls>
        <c:marker val="1"/>
        <c:smooth val="0"/>
        <c:axId val="399011856"/>
        <c:axId val="399012248"/>
      </c:lineChart>
      <c:catAx>
        <c:axId val="399011856"/>
        <c:scaling>
          <c:orientation val="minMax"/>
        </c:scaling>
        <c:delete val="0"/>
        <c:axPos val="b"/>
        <c:numFmt formatCode="ge" sourceLinked="1"/>
        <c:majorTickMark val="none"/>
        <c:minorTickMark val="none"/>
        <c:tickLblPos val="none"/>
        <c:crossAx val="399012248"/>
        <c:crosses val="autoZero"/>
        <c:auto val="0"/>
        <c:lblAlgn val="ctr"/>
        <c:lblOffset val="100"/>
        <c:noMultiLvlLbl val="1"/>
      </c:catAx>
      <c:valAx>
        <c:axId val="399012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9011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87-4653-8A28-E4BF2B3E275D}"/>
            </c:ext>
          </c:extLst>
        </c:ser>
        <c:dLbls>
          <c:showLegendKey val="0"/>
          <c:showVal val="0"/>
          <c:showCatName val="0"/>
          <c:showSerName val="0"/>
          <c:showPercent val="0"/>
          <c:showBubbleSize val="0"/>
        </c:dLbls>
        <c:gapWidth val="180"/>
        <c:overlap val="-90"/>
        <c:axId val="400085080"/>
        <c:axId val="4000854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87-4653-8A28-E4BF2B3E275D}"/>
            </c:ext>
          </c:extLst>
        </c:ser>
        <c:dLbls>
          <c:showLegendKey val="0"/>
          <c:showVal val="0"/>
          <c:showCatName val="0"/>
          <c:showSerName val="0"/>
          <c:showPercent val="0"/>
          <c:showBubbleSize val="0"/>
        </c:dLbls>
        <c:marker val="1"/>
        <c:smooth val="0"/>
        <c:axId val="400085080"/>
        <c:axId val="400085472"/>
      </c:lineChart>
      <c:catAx>
        <c:axId val="400085080"/>
        <c:scaling>
          <c:orientation val="minMax"/>
        </c:scaling>
        <c:delete val="0"/>
        <c:axPos val="b"/>
        <c:numFmt formatCode="ge" sourceLinked="1"/>
        <c:majorTickMark val="none"/>
        <c:minorTickMark val="none"/>
        <c:tickLblPos val="none"/>
        <c:crossAx val="400085472"/>
        <c:crosses val="autoZero"/>
        <c:auto val="0"/>
        <c:lblAlgn val="ctr"/>
        <c:lblOffset val="100"/>
        <c:noMultiLvlLbl val="1"/>
      </c:catAx>
      <c:valAx>
        <c:axId val="400085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000850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33-4F44-B58E-E2EA69442742}"/>
            </c:ext>
          </c:extLst>
        </c:ser>
        <c:dLbls>
          <c:showLegendKey val="0"/>
          <c:showVal val="0"/>
          <c:showCatName val="0"/>
          <c:showSerName val="0"/>
          <c:showPercent val="0"/>
          <c:showBubbleSize val="0"/>
        </c:dLbls>
        <c:gapWidth val="180"/>
        <c:overlap val="-90"/>
        <c:axId val="400086256"/>
        <c:axId val="40008664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33-4F44-B58E-E2EA69442742}"/>
            </c:ext>
          </c:extLst>
        </c:ser>
        <c:dLbls>
          <c:showLegendKey val="0"/>
          <c:showVal val="0"/>
          <c:showCatName val="0"/>
          <c:showSerName val="0"/>
          <c:showPercent val="0"/>
          <c:showBubbleSize val="0"/>
        </c:dLbls>
        <c:marker val="1"/>
        <c:smooth val="0"/>
        <c:axId val="400086256"/>
        <c:axId val="400086648"/>
      </c:lineChart>
      <c:catAx>
        <c:axId val="400086256"/>
        <c:scaling>
          <c:orientation val="minMax"/>
        </c:scaling>
        <c:delete val="0"/>
        <c:axPos val="b"/>
        <c:numFmt formatCode="ge" sourceLinked="1"/>
        <c:majorTickMark val="none"/>
        <c:minorTickMark val="none"/>
        <c:tickLblPos val="none"/>
        <c:crossAx val="400086648"/>
        <c:crosses val="autoZero"/>
        <c:auto val="0"/>
        <c:lblAlgn val="ctr"/>
        <c:lblOffset val="100"/>
        <c:noMultiLvlLbl val="1"/>
      </c:catAx>
      <c:valAx>
        <c:axId val="400086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008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AE-44BB-9C0D-ABFBEDE52BD3}"/>
            </c:ext>
          </c:extLst>
        </c:ser>
        <c:dLbls>
          <c:showLegendKey val="0"/>
          <c:showVal val="0"/>
          <c:showCatName val="0"/>
          <c:showSerName val="0"/>
          <c:showPercent val="0"/>
          <c:showBubbleSize val="0"/>
        </c:dLbls>
        <c:gapWidth val="180"/>
        <c:overlap val="-90"/>
        <c:axId val="400087432"/>
        <c:axId val="400087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AE-44BB-9C0D-ABFBEDE52BD3}"/>
            </c:ext>
          </c:extLst>
        </c:ser>
        <c:dLbls>
          <c:showLegendKey val="0"/>
          <c:showVal val="0"/>
          <c:showCatName val="0"/>
          <c:showSerName val="0"/>
          <c:showPercent val="0"/>
          <c:showBubbleSize val="0"/>
        </c:dLbls>
        <c:marker val="1"/>
        <c:smooth val="0"/>
        <c:axId val="400087432"/>
        <c:axId val="400087824"/>
      </c:lineChart>
      <c:catAx>
        <c:axId val="400087432"/>
        <c:scaling>
          <c:orientation val="minMax"/>
        </c:scaling>
        <c:delete val="0"/>
        <c:axPos val="b"/>
        <c:numFmt formatCode="ge" sourceLinked="1"/>
        <c:majorTickMark val="none"/>
        <c:minorTickMark val="none"/>
        <c:tickLblPos val="none"/>
        <c:crossAx val="400087824"/>
        <c:crosses val="autoZero"/>
        <c:auto val="0"/>
        <c:lblAlgn val="ctr"/>
        <c:lblOffset val="100"/>
        <c:noMultiLvlLbl val="1"/>
      </c:catAx>
      <c:valAx>
        <c:axId val="400087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0087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A3-44F1-A49B-933FCA7C63A0}"/>
            </c:ext>
          </c:extLst>
        </c:ser>
        <c:dLbls>
          <c:showLegendKey val="0"/>
          <c:showVal val="0"/>
          <c:showCatName val="0"/>
          <c:showSerName val="0"/>
          <c:showPercent val="0"/>
          <c:showBubbleSize val="0"/>
        </c:dLbls>
        <c:gapWidth val="180"/>
        <c:overlap val="-90"/>
        <c:axId val="449314704"/>
        <c:axId val="449315096"/>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3-44F1-A49B-933FCA7C63A0}"/>
            </c:ext>
          </c:extLst>
        </c:ser>
        <c:dLbls>
          <c:showLegendKey val="0"/>
          <c:showVal val="0"/>
          <c:showCatName val="0"/>
          <c:showSerName val="0"/>
          <c:showPercent val="0"/>
          <c:showBubbleSize val="0"/>
        </c:dLbls>
        <c:marker val="1"/>
        <c:smooth val="0"/>
        <c:axId val="449314704"/>
        <c:axId val="449315096"/>
      </c:lineChart>
      <c:catAx>
        <c:axId val="449314704"/>
        <c:scaling>
          <c:orientation val="minMax"/>
        </c:scaling>
        <c:delete val="0"/>
        <c:axPos val="b"/>
        <c:numFmt formatCode="ge" sourceLinked="1"/>
        <c:majorTickMark val="none"/>
        <c:minorTickMark val="none"/>
        <c:tickLblPos val="none"/>
        <c:crossAx val="449315096"/>
        <c:crosses val="autoZero"/>
        <c:auto val="0"/>
        <c:lblAlgn val="ctr"/>
        <c:lblOffset val="100"/>
        <c:noMultiLvlLbl val="1"/>
      </c:catAx>
      <c:valAx>
        <c:axId val="449315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314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A8-44D2-97D1-2D454CB4D65E}"/>
            </c:ext>
          </c:extLst>
        </c:ser>
        <c:dLbls>
          <c:showLegendKey val="0"/>
          <c:showVal val="0"/>
          <c:showCatName val="0"/>
          <c:showSerName val="0"/>
          <c:showPercent val="0"/>
          <c:showBubbleSize val="0"/>
        </c:dLbls>
        <c:gapWidth val="180"/>
        <c:overlap val="-90"/>
        <c:axId val="449315880"/>
        <c:axId val="44931627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A8-44D2-97D1-2D454CB4D65E}"/>
            </c:ext>
          </c:extLst>
        </c:ser>
        <c:dLbls>
          <c:showLegendKey val="0"/>
          <c:showVal val="0"/>
          <c:showCatName val="0"/>
          <c:showSerName val="0"/>
          <c:showPercent val="0"/>
          <c:showBubbleSize val="0"/>
        </c:dLbls>
        <c:marker val="1"/>
        <c:smooth val="0"/>
        <c:axId val="449315880"/>
        <c:axId val="449316272"/>
      </c:lineChart>
      <c:catAx>
        <c:axId val="449315880"/>
        <c:scaling>
          <c:orientation val="minMax"/>
        </c:scaling>
        <c:delete val="0"/>
        <c:axPos val="b"/>
        <c:numFmt formatCode="ge" sourceLinked="1"/>
        <c:majorTickMark val="none"/>
        <c:minorTickMark val="none"/>
        <c:tickLblPos val="none"/>
        <c:crossAx val="449316272"/>
        <c:crosses val="autoZero"/>
        <c:auto val="0"/>
        <c:lblAlgn val="ctr"/>
        <c:lblOffset val="100"/>
        <c:noMultiLvlLbl val="1"/>
      </c:catAx>
      <c:valAx>
        <c:axId val="449316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315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02-4C18-AC8A-10850B75F536}"/>
            </c:ext>
          </c:extLst>
        </c:ser>
        <c:dLbls>
          <c:showLegendKey val="0"/>
          <c:showVal val="0"/>
          <c:showCatName val="0"/>
          <c:showSerName val="0"/>
          <c:showPercent val="0"/>
          <c:showBubbleSize val="0"/>
        </c:dLbls>
        <c:gapWidth val="180"/>
        <c:overlap val="-90"/>
        <c:axId val="449317448"/>
        <c:axId val="44931784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02-4C18-AC8A-10850B75F536}"/>
            </c:ext>
          </c:extLst>
        </c:ser>
        <c:dLbls>
          <c:showLegendKey val="0"/>
          <c:showVal val="0"/>
          <c:showCatName val="0"/>
          <c:showSerName val="0"/>
          <c:showPercent val="0"/>
          <c:showBubbleSize val="0"/>
        </c:dLbls>
        <c:marker val="1"/>
        <c:smooth val="0"/>
        <c:axId val="449317448"/>
        <c:axId val="449317840"/>
      </c:lineChart>
      <c:catAx>
        <c:axId val="449317448"/>
        <c:scaling>
          <c:orientation val="minMax"/>
        </c:scaling>
        <c:delete val="0"/>
        <c:axPos val="b"/>
        <c:numFmt formatCode="ge" sourceLinked="1"/>
        <c:majorTickMark val="none"/>
        <c:minorTickMark val="none"/>
        <c:tickLblPos val="none"/>
        <c:crossAx val="449317840"/>
        <c:crosses val="autoZero"/>
        <c:auto val="0"/>
        <c:lblAlgn val="ctr"/>
        <c:lblOffset val="100"/>
        <c:noMultiLvlLbl val="1"/>
      </c:catAx>
      <c:valAx>
        <c:axId val="449317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317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33-4F37-8592-B78B2D5FEB11}"/>
            </c:ext>
          </c:extLst>
        </c:ser>
        <c:dLbls>
          <c:showLegendKey val="0"/>
          <c:showVal val="0"/>
          <c:showCatName val="0"/>
          <c:showSerName val="0"/>
          <c:showPercent val="0"/>
          <c:showBubbleSize val="0"/>
        </c:dLbls>
        <c:gapWidth val="180"/>
        <c:overlap val="-90"/>
        <c:axId val="449318232"/>
        <c:axId val="44992091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33-4F37-8592-B78B2D5FEB11}"/>
            </c:ext>
          </c:extLst>
        </c:ser>
        <c:dLbls>
          <c:showLegendKey val="0"/>
          <c:showVal val="0"/>
          <c:showCatName val="0"/>
          <c:showSerName val="0"/>
          <c:showPercent val="0"/>
          <c:showBubbleSize val="0"/>
        </c:dLbls>
        <c:marker val="1"/>
        <c:smooth val="0"/>
        <c:axId val="449318232"/>
        <c:axId val="449920912"/>
      </c:lineChart>
      <c:catAx>
        <c:axId val="449318232"/>
        <c:scaling>
          <c:orientation val="minMax"/>
        </c:scaling>
        <c:delete val="0"/>
        <c:axPos val="b"/>
        <c:numFmt formatCode="ge" sourceLinked="1"/>
        <c:majorTickMark val="none"/>
        <c:minorTickMark val="none"/>
        <c:tickLblPos val="none"/>
        <c:crossAx val="449920912"/>
        <c:crosses val="autoZero"/>
        <c:auto val="0"/>
        <c:lblAlgn val="ctr"/>
        <c:lblOffset val="100"/>
        <c:noMultiLvlLbl val="1"/>
      </c:catAx>
      <c:valAx>
        <c:axId val="449920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318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2670.1</c:v>
                </c:pt>
                <c:pt idx="2">
                  <c:v>2623.6</c:v>
                </c:pt>
                <c:pt idx="3">
                  <c:v>2210.6</c:v>
                </c:pt>
                <c:pt idx="4">
                  <c:v>1251.7</c:v>
                </c:pt>
              </c:numCache>
            </c:numRef>
          </c:val>
          <c:extLst xmlns:c16r2="http://schemas.microsoft.com/office/drawing/2015/06/chart">
            <c:ext xmlns:c16="http://schemas.microsoft.com/office/drawing/2014/chart" uri="{C3380CC4-5D6E-409C-BE32-E72D297353CC}">
              <c16:uniqueId val="{00000000-B344-4942-9517-497B39C7EBEF}"/>
            </c:ext>
          </c:extLst>
        </c:ser>
        <c:dLbls>
          <c:showLegendKey val="0"/>
          <c:showVal val="0"/>
          <c:showCatName val="0"/>
          <c:showSerName val="0"/>
          <c:showPercent val="0"/>
          <c:showBubbleSize val="0"/>
        </c:dLbls>
        <c:gapWidth val="180"/>
        <c:overlap val="-90"/>
        <c:axId val="235221440"/>
        <c:axId val="2352218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366.9</c:v>
                </c:pt>
                <c:pt idx="1">
                  <c:v>324.60000000000002</c:v>
                </c:pt>
                <c:pt idx="2">
                  <c:v>255.4</c:v>
                </c:pt>
                <c:pt idx="3">
                  <c:v>269.8</c:v>
                </c:pt>
                <c:pt idx="4">
                  <c:v>247.9</c:v>
                </c:pt>
              </c:numCache>
            </c:numRef>
          </c:val>
          <c:smooth val="0"/>
          <c:extLst xmlns:c16r2="http://schemas.microsoft.com/office/drawing/2015/06/chart">
            <c:ext xmlns:c16="http://schemas.microsoft.com/office/drawing/2014/chart" uri="{C3380CC4-5D6E-409C-BE32-E72D297353CC}">
              <c16:uniqueId val="{00000001-B344-4942-9517-497B39C7EBE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344-4942-9517-497B39C7EBEF}"/>
            </c:ext>
          </c:extLst>
        </c:ser>
        <c:dLbls>
          <c:showLegendKey val="0"/>
          <c:showVal val="0"/>
          <c:showCatName val="0"/>
          <c:showSerName val="0"/>
          <c:showPercent val="0"/>
          <c:showBubbleSize val="0"/>
        </c:dLbls>
        <c:marker val="1"/>
        <c:smooth val="0"/>
        <c:axId val="235221440"/>
        <c:axId val="235221832"/>
      </c:lineChart>
      <c:catAx>
        <c:axId val="235221440"/>
        <c:scaling>
          <c:orientation val="minMax"/>
        </c:scaling>
        <c:delete val="0"/>
        <c:axPos val="b"/>
        <c:numFmt formatCode="ge" sourceLinked="1"/>
        <c:majorTickMark val="none"/>
        <c:minorTickMark val="none"/>
        <c:tickLblPos val="none"/>
        <c:crossAx val="235221832"/>
        <c:crosses val="autoZero"/>
        <c:auto val="0"/>
        <c:lblAlgn val="ctr"/>
        <c:lblOffset val="100"/>
        <c:noMultiLvlLbl val="1"/>
      </c:catAx>
      <c:valAx>
        <c:axId val="235221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5221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FE-4514-90A5-0EF2A3F3DF2B}"/>
            </c:ext>
          </c:extLst>
        </c:ser>
        <c:dLbls>
          <c:showLegendKey val="0"/>
          <c:showVal val="0"/>
          <c:showCatName val="0"/>
          <c:showSerName val="0"/>
          <c:showPercent val="0"/>
          <c:showBubbleSize val="0"/>
        </c:dLbls>
        <c:gapWidth val="180"/>
        <c:overlap val="-90"/>
        <c:axId val="449921696"/>
        <c:axId val="4499220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FE-4514-90A5-0EF2A3F3DF2B}"/>
            </c:ext>
          </c:extLst>
        </c:ser>
        <c:dLbls>
          <c:showLegendKey val="0"/>
          <c:showVal val="0"/>
          <c:showCatName val="0"/>
          <c:showSerName val="0"/>
          <c:showPercent val="0"/>
          <c:showBubbleSize val="0"/>
        </c:dLbls>
        <c:marker val="1"/>
        <c:smooth val="0"/>
        <c:axId val="449921696"/>
        <c:axId val="449922088"/>
      </c:lineChart>
      <c:catAx>
        <c:axId val="449921696"/>
        <c:scaling>
          <c:orientation val="minMax"/>
        </c:scaling>
        <c:delete val="0"/>
        <c:axPos val="b"/>
        <c:numFmt formatCode="ge" sourceLinked="1"/>
        <c:majorTickMark val="none"/>
        <c:minorTickMark val="none"/>
        <c:tickLblPos val="none"/>
        <c:crossAx val="449922088"/>
        <c:crosses val="autoZero"/>
        <c:auto val="0"/>
        <c:lblAlgn val="ctr"/>
        <c:lblOffset val="100"/>
        <c:noMultiLvlLbl val="1"/>
      </c:catAx>
      <c:valAx>
        <c:axId val="449922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1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F3-48CB-B4E0-A908188E48A0}"/>
            </c:ext>
          </c:extLst>
        </c:ser>
        <c:dLbls>
          <c:showLegendKey val="0"/>
          <c:showVal val="0"/>
          <c:showCatName val="0"/>
          <c:showSerName val="0"/>
          <c:showPercent val="0"/>
          <c:showBubbleSize val="0"/>
        </c:dLbls>
        <c:gapWidth val="180"/>
        <c:overlap val="-90"/>
        <c:axId val="449922872"/>
        <c:axId val="44992326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F3-48CB-B4E0-A908188E48A0}"/>
            </c:ext>
          </c:extLst>
        </c:ser>
        <c:dLbls>
          <c:showLegendKey val="0"/>
          <c:showVal val="0"/>
          <c:showCatName val="0"/>
          <c:showSerName val="0"/>
          <c:showPercent val="0"/>
          <c:showBubbleSize val="0"/>
        </c:dLbls>
        <c:marker val="1"/>
        <c:smooth val="0"/>
        <c:axId val="449922872"/>
        <c:axId val="449923264"/>
      </c:lineChart>
      <c:catAx>
        <c:axId val="449922872"/>
        <c:scaling>
          <c:orientation val="minMax"/>
        </c:scaling>
        <c:delete val="0"/>
        <c:axPos val="b"/>
        <c:numFmt formatCode="ge" sourceLinked="1"/>
        <c:majorTickMark val="none"/>
        <c:minorTickMark val="none"/>
        <c:tickLblPos val="none"/>
        <c:crossAx val="449923264"/>
        <c:crosses val="autoZero"/>
        <c:auto val="0"/>
        <c:lblAlgn val="ctr"/>
        <c:lblOffset val="100"/>
        <c:noMultiLvlLbl val="1"/>
      </c:catAx>
      <c:valAx>
        <c:axId val="449923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2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DC-4B95-B8D1-84FAF7E6BBBA}"/>
            </c:ext>
          </c:extLst>
        </c:ser>
        <c:dLbls>
          <c:showLegendKey val="0"/>
          <c:showVal val="0"/>
          <c:showCatName val="0"/>
          <c:showSerName val="0"/>
          <c:showPercent val="0"/>
          <c:showBubbleSize val="0"/>
        </c:dLbls>
        <c:gapWidth val="180"/>
        <c:overlap val="-90"/>
        <c:axId val="449924048"/>
        <c:axId val="449924440"/>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DC-4B95-B8D1-84FAF7E6BBBA}"/>
            </c:ext>
          </c:extLst>
        </c:ser>
        <c:dLbls>
          <c:showLegendKey val="0"/>
          <c:showVal val="0"/>
          <c:showCatName val="0"/>
          <c:showSerName val="0"/>
          <c:showPercent val="0"/>
          <c:showBubbleSize val="0"/>
        </c:dLbls>
        <c:marker val="1"/>
        <c:smooth val="0"/>
        <c:axId val="449924048"/>
        <c:axId val="449924440"/>
      </c:lineChart>
      <c:catAx>
        <c:axId val="449924048"/>
        <c:scaling>
          <c:orientation val="minMax"/>
        </c:scaling>
        <c:delete val="0"/>
        <c:axPos val="b"/>
        <c:numFmt formatCode="ge" sourceLinked="1"/>
        <c:majorTickMark val="none"/>
        <c:minorTickMark val="none"/>
        <c:tickLblPos val="none"/>
        <c:crossAx val="449924440"/>
        <c:crosses val="autoZero"/>
        <c:auto val="0"/>
        <c:lblAlgn val="ctr"/>
        <c:lblOffset val="100"/>
        <c:noMultiLvlLbl val="1"/>
      </c:catAx>
      <c:valAx>
        <c:axId val="449924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4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AF-4EE9-AD2D-F6CAF5A02554}"/>
            </c:ext>
          </c:extLst>
        </c:ser>
        <c:dLbls>
          <c:showLegendKey val="0"/>
          <c:showVal val="0"/>
          <c:showCatName val="0"/>
          <c:showSerName val="0"/>
          <c:showPercent val="0"/>
          <c:showBubbleSize val="0"/>
        </c:dLbls>
        <c:gapWidth val="180"/>
        <c:overlap val="-90"/>
        <c:axId val="449925224"/>
        <c:axId val="449925616"/>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AF-4EE9-AD2D-F6CAF5A02554}"/>
            </c:ext>
          </c:extLst>
        </c:ser>
        <c:dLbls>
          <c:showLegendKey val="0"/>
          <c:showVal val="0"/>
          <c:showCatName val="0"/>
          <c:showSerName val="0"/>
          <c:showPercent val="0"/>
          <c:showBubbleSize val="0"/>
        </c:dLbls>
        <c:marker val="1"/>
        <c:smooth val="0"/>
        <c:axId val="449925224"/>
        <c:axId val="449925616"/>
      </c:lineChart>
      <c:catAx>
        <c:axId val="449925224"/>
        <c:scaling>
          <c:orientation val="minMax"/>
        </c:scaling>
        <c:delete val="0"/>
        <c:axPos val="b"/>
        <c:numFmt formatCode="ge" sourceLinked="1"/>
        <c:majorTickMark val="none"/>
        <c:minorTickMark val="none"/>
        <c:tickLblPos val="none"/>
        <c:crossAx val="449925616"/>
        <c:crosses val="autoZero"/>
        <c:auto val="0"/>
        <c:lblAlgn val="ctr"/>
        <c:lblOffset val="100"/>
        <c:noMultiLvlLbl val="1"/>
      </c:catAx>
      <c:valAx>
        <c:axId val="44992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5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F9-48D8-B4B0-97608867C52A}"/>
            </c:ext>
          </c:extLst>
        </c:ser>
        <c:dLbls>
          <c:showLegendKey val="0"/>
          <c:showVal val="0"/>
          <c:showCatName val="0"/>
          <c:showSerName val="0"/>
          <c:showPercent val="0"/>
          <c:showBubbleSize val="0"/>
        </c:dLbls>
        <c:gapWidth val="180"/>
        <c:overlap val="-90"/>
        <c:axId val="449926400"/>
        <c:axId val="44992679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F9-48D8-B4B0-97608867C52A}"/>
            </c:ext>
          </c:extLst>
        </c:ser>
        <c:dLbls>
          <c:showLegendKey val="0"/>
          <c:showVal val="0"/>
          <c:showCatName val="0"/>
          <c:showSerName val="0"/>
          <c:showPercent val="0"/>
          <c:showBubbleSize val="0"/>
        </c:dLbls>
        <c:marker val="1"/>
        <c:smooth val="0"/>
        <c:axId val="449926400"/>
        <c:axId val="449926792"/>
      </c:lineChart>
      <c:catAx>
        <c:axId val="449926400"/>
        <c:scaling>
          <c:orientation val="minMax"/>
        </c:scaling>
        <c:delete val="0"/>
        <c:axPos val="b"/>
        <c:numFmt formatCode="ge" sourceLinked="1"/>
        <c:majorTickMark val="none"/>
        <c:minorTickMark val="none"/>
        <c:tickLblPos val="none"/>
        <c:crossAx val="449926792"/>
        <c:crosses val="autoZero"/>
        <c:auto val="0"/>
        <c:lblAlgn val="ctr"/>
        <c:lblOffset val="100"/>
        <c:noMultiLvlLbl val="1"/>
      </c:catAx>
      <c:valAx>
        <c:axId val="449926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640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B60-41FF-8545-E20C4DF6EC3A}"/>
            </c:ext>
          </c:extLst>
        </c:ser>
        <c:dLbls>
          <c:showLegendKey val="0"/>
          <c:showVal val="0"/>
          <c:showCatName val="0"/>
          <c:showSerName val="0"/>
          <c:showPercent val="0"/>
          <c:showBubbleSize val="0"/>
        </c:dLbls>
        <c:gapWidth val="180"/>
        <c:overlap val="-90"/>
        <c:axId val="449927576"/>
        <c:axId val="4499279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60-41FF-8545-E20C4DF6EC3A}"/>
            </c:ext>
          </c:extLst>
        </c:ser>
        <c:dLbls>
          <c:showLegendKey val="0"/>
          <c:showVal val="0"/>
          <c:showCatName val="0"/>
          <c:showSerName val="0"/>
          <c:showPercent val="0"/>
          <c:showBubbleSize val="0"/>
        </c:dLbls>
        <c:marker val="1"/>
        <c:smooth val="0"/>
        <c:axId val="449927576"/>
        <c:axId val="449927968"/>
      </c:lineChart>
      <c:catAx>
        <c:axId val="449927576"/>
        <c:scaling>
          <c:orientation val="minMax"/>
        </c:scaling>
        <c:delete val="0"/>
        <c:axPos val="b"/>
        <c:numFmt formatCode="ge" sourceLinked="1"/>
        <c:majorTickMark val="none"/>
        <c:minorTickMark val="none"/>
        <c:tickLblPos val="none"/>
        <c:crossAx val="449927968"/>
        <c:crosses val="autoZero"/>
        <c:auto val="0"/>
        <c:lblAlgn val="ctr"/>
        <c:lblOffset val="100"/>
        <c:noMultiLvlLbl val="1"/>
      </c:catAx>
      <c:valAx>
        <c:axId val="44992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92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1.5</c:v>
                </c:pt>
                <c:pt idx="1">
                  <c:v>15.3</c:v>
                </c:pt>
                <c:pt idx="2">
                  <c:v>14.1</c:v>
                </c:pt>
                <c:pt idx="3">
                  <c:v>13.9</c:v>
                </c:pt>
                <c:pt idx="4">
                  <c:v>14.9</c:v>
                </c:pt>
              </c:numCache>
            </c:numRef>
          </c:val>
          <c:extLst xmlns:c16r2="http://schemas.microsoft.com/office/drawing/2015/06/chart">
            <c:ext xmlns:c16="http://schemas.microsoft.com/office/drawing/2014/chart" uri="{C3380CC4-5D6E-409C-BE32-E72D297353CC}">
              <c16:uniqueId val="{00000000-9758-4D87-A74B-1C75EC7E9428}"/>
            </c:ext>
          </c:extLst>
        </c:ser>
        <c:dLbls>
          <c:showLegendKey val="0"/>
          <c:showVal val="0"/>
          <c:showCatName val="0"/>
          <c:showSerName val="0"/>
          <c:showPercent val="0"/>
          <c:showBubbleSize val="0"/>
        </c:dLbls>
        <c:gapWidth val="180"/>
        <c:overlap val="-90"/>
        <c:axId val="239056400"/>
        <c:axId val="23905679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6.4</c:v>
                </c:pt>
                <c:pt idx="1">
                  <c:v>13.7</c:v>
                </c:pt>
                <c:pt idx="2">
                  <c:v>12</c:v>
                </c:pt>
                <c:pt idx="3">
                  <c:v>14.5</c:v>
                </c:pt>
                <c:pt idx="4">
                  <c:v>14.9</c:v>
                </c:pt>
              </c:numCache>
            </c:numRef>
          </c:val>
          <c:smooth val="0"/>
          <c:extLst xmlns:c16r2="http://schemas.microsoft.com/office/drawing/2015/06/chart">
            <c:ext xmlns:c16="http://schemas.microsoft.com/office/drawing/2014/chart" uri="{C3380CC4-5D6E-409C-BE32-E72D297353CC}">
              <c16:uniqueId val="{00000001-9758-4D87-A74B-1C75EC7E9428}"/>
            </c:ext>
          </c:extLst>
        </c:ser>
        <c:dLbls>
          <c:showLegendKey val="0"/>
          <c:showVal val="0"/>
          <c:showCatName val="0"/>
          <c:showSerName val="0"/>
          <c:showPercent val="0"/>
          <c:showBubbleSize val="0"/>
        </c:dLbls>
        <c:marker val="1"/>
        <c:smooth val="0"/>
        <c:axId val="239056400"/>
        <c:axId val="239056792"/>
      </c:lineChart>
      <c:catAx>
        <c:axId val="239056400"/>
        <c:scaling>
          <c:orientation val="minMax"/>
        </c:scaling>
        <c:delete val="0"/>
        <c:axPos val="b"/>
        <c:numFmt formatCode="ge" sourceLinked="1"/>
        <c:majorTickMark val="none"/>
        <c:minorTickMark val="none"/>
        <c:tickLblPos val="none"/>
        <c:crossAx val="239056792"/>
        <c:crosses val="autoZero"/>
        <c:auto val="0"/>
        <c:lblAlgn val="ctr"/>
        <c:lblOffset val="100"/>
        <c:noMultiLvlLbl val="1"/>
      </c:catAx>
      <c:valAx>
        <c:axId val="239056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05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0</c:v>
                </c:pt>
                <c:pt idx="2">
                  <c:v>0</c:v>
                </c:pt>
                <c:pt idx="3">
                  <c:v>0</c:v>
                </c:pt>
                <c:pt idx="4">
                  <c:v>27.6</c:v>
                </c:pt>
              </c:numCache>
            </c:numRef>
          </c:val>
          <c:extLst xmlns:c16r2="http://schemas.microsoft.com/office/drawing/2015/06/chart">
            <c:ext xmlns:c16="http://schemas.microsoft.com/office/drawing/2014/chart" uri="{C3380CC4-5D6E-409C-BE32-E72D297353CC}">
              <c16:uniqueId val="{00000000-F2A6-4E12-B51A-87E586EC931B}"/>
            </c:ext>
          </c:extLst>
        </c:ser>
        <c:dLbls>
          <c:showLegendKey val="0"/>
          <c:showVal val="0"/>
          <c:showCatName val="0"/>
          <c:showSerName val="0"/>
          <c:showPercent val="0"/>
          <c:showBubbleSize val="0"/>
        </c:dLbls>
        <c:gapWidth val="180"/>
        <c:overlap val="-90"/>
        <c:axId val="239057576"/>
        <c:axId val="2390579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0.2</c:v>
                </c:pt>
                <c:pt idx="1">
                  <c:v>2.5</c:v>
                </c:pt>
                <c:pt idx="2">
                  <c:v>0.3</c:v>
                </c:pt>
                <c:pt idx="3">
                  <c:v>0.3</c:v>
                </c:pt>
                <c:pt idx="4">
                  <c:v>0.3</c:v>
                </c:pt>
              </c:numCache>
            </c:numRef>
          </c:val>
          <c:smooth val="0"/>
          <c:extLst xmlns:c16r2="http://schemas.microsoft.com/office/drawing/2015/06/chart">
            <c:ext xmlns:c16="http://schemas.microsoft.com/office/drawing/2014/chart" uri="{C3380CC4-5D6E-409C-BE32-E72D297353CC}">
              <c16:uniqueId val="{00000001-F2A6-4E12-B51A-87E586EC931B}"/>
            </c:ext>
          </c:extLst>
        </c:ser>
        <c:dLbls>
          <c:showLegendKey val="0"/>
          <c:showVal val="0"/>
          <c:showCatName val="0"/>
          <c:showSerName val="0"/>
          <c:showPercent val="0"/>
          <c:showBubbleSize val="0"/>
        </c:dLbls>
        <c:marker val="1"/>
        <c:smooth val="0"/>
        <c:axId val="239057576"/>
        <c:axId val="239057968"/>
      </c:lineChart>
      <c:catAx>
        <c:axId val="239057576"/>
        <c:scaling>
          <c:orientation val="minMax"/>
        </c:scaling>
        <c:delete val="0"/>
        <c:axPos val="b"/>
        <c:numFmt formatCode="ge" sourceLinked="1"/>
        <c:majorTickMark val="none"/>
        <c:minorTickMark val="none"/>
        <c:tickLblPos val="none"/>
        <c:crossAx val="239057968"/>
        <c:crosses val="autoZero"/>
        <c:auto val="0"/>
        <c:lblAlgn val="ctr"/>
        <c:lblOffset val="100"/>
        <c:noMultiLvlLbl val="1"/>
      </c:catAx>
      <c:valAx>
        <c:axId val="23905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057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7D-4355-9A82-D4748F698F59}"/>
            </c:ext>
          </c:extLst>
        </c:ser>
        <c:dLbls>
          <c:showLegendKey val="0"/>
          <c:showVal val="0"/>
          <c:showCatName val="0"/>
          <c:showSerName val="0"/>
          <c:showPercent val="0"/>
          <c:showBubbleSize val="0"/>
        </c:dLbls>
        <c:gapWidth val="180"/>
        <c:overlap val="-90"/>
        <c:axId val="239058752"/>
        <c:axId val="23905914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448</c:v>
                </c:pt>
                <c:pt idx="1">
                  <c:v>259</c:v>
                </c:pt>
                <c:pt idx="2">
                  <c:v>197.2</c:v>
                </c:pt>
                <c:pt idx="3">
                  <c:v>184.6</c:v>
                </c:pt>
                <c:pt idx="4">
                  <c:v>174.5</c:v>
                </c:pt>
              </c:numCache>
            </c:numRef>
          </c:val>
          <c:smooth val="0"/>
          <c:extLst xmlns:c16r2="http://schemas.microsoft.com/office/drawing/2015/06/chart">
            <c:ext xmlns:c16="http://schemas.microsoft.com/office/drawing/2014/chart" uri="{C3380CC4-5D6E-409C-BE32-E72D297353CC}">
              <c16:uniqueId val="{00000001-FD7D-4355-9A82-D4748F698F59}"/>
            </c:ext>
          </c:extLst>
        </c:ser>
        <c:dLbls>
          <c:showLegendKey val="0"/>
          <c:showVal val="0"/>
          <c:showCatName val="0"/>
          <c:showSerName val="0"/>
          <c:showPercent val="0"/>
          <c:showBubbleSize val="0"/>
        </c:dLbls>
        <c:marker val="1"/>
        <c:smooth val="0"/>
        <c:axId val="239058752"/>
        <c:axId val="239059144"/>
      </c:lineChart>
      <c:catAx>
        <c:axId val="239058752"/>
        <c:scaling>
          <c:orientation val="minMax"/>
        </c:scaling>
        <c:delete val="0"/>
        <c:axPos val="b"/>
        <c:numFmt formatCode="ge" sourceLinked="1"/>
        <c:majorTickMark val="none"/>
        <c:minorTickMark val="none"/>
        <c:tickLblPos val="none"/>
        <c:crossAx val="239059144"/>
        <c:crosses val="autoZero"/>
        <c:auto val="0"/>
        <c:lblAlgn val="ctr"/>
        <c:lblOffset val="100"/>
        <c:noMultiLvlLbl val="1"/>
      </c:catAx>
      <c:valAx>
        <c:axId val="239059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058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E-4DDC-B36B-705D203FAA94}"/>
            </c:ext>
          </c:extLst>
        </c:ser>
        <c:dLbls>
          <c:showLegendKey val="0"/>
          <c:showVal val="0"/>
          <c:showCatName val="0"/>
          <c:showSerName val="0"/>
          <c:showPercent val="0"/>
          <c:showBubbleSize val="0"/>
        </c:dLbls>
        <c:gapWidth val="180"/>
        <c:overlap val="-90"/>
        <c:axId val="239059928"/>
        <c:axId val="23906032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E-4DDC-B36B-705D203FAA94}"/>
            </c:ext>
          </c:extLst>
        </c:ser>
        <c:dLbls>
          <c:showLegendKey val="0"/>
          <c:showVal val="0"/>
          <c:showCatName val="0"/>
          <c:showSerName val="0"/>
          <c:showPercent val="0"/>
          <c:showBubbleSize val="0"/>
        </c:dLbls>
        <c:marker val="1"/>
        <c:smooth val="0"/>
        <c:axId val="239059928"/>
        <c:axId val="239060320"/>
      </c:lineChart>
      <c:catAx>
        <c:axId val="239059928"/>
        <c:scaling>
          <c:orientation val="minMax"/>
        </c:scaling>
        <c:delete val="0"/>
        <c:axPos val="b"/>
        <c:numFmt formatCode="ge" sourceLinked="1"/>
        <c:majorTickMark val="none"/>
        <c:minorTickMark val="none"/>
        <c:tickLblPos val="none"/>
        <c:crossAx val="239060320"/>
        <c:crosses val="autoZero"/>
        <c:auto val="0"/>
        <c:lblAlgn val="ctr"/>
        <c:lblOffset val="100"/>
        <c:noMultiLvlLbl val="1"/>
      </c:catAx>
      <c:valAx>
        <c:axId val="239060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059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8F-48AE-A36C-97DFC078290A}"/>
            </c:ext>
          </c:extLst>
        </c:ser>
        <c:dLbls>
          <c:showLegendKey val="0"/>
          <c:showVal val="0"/>
          <c:showCatName val="0"/>
          <c:showSerName val="0"/>
          <c:showPercent val="0"/>
          <c:showBubbleSize val="0"/>
        </c:dLbls>
        <c:gapWidth val="180"/>
        <c:overlap val="-90"/>
        <c:axId val="449698072"/>
        <c:axId val="44969846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8F-48AE-A36C-97DFC078290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6F8F-48AE-A36C-97DFC078290A}"/>
            </c:ext>
          </c:extLst>
        </c:ser>
        <c:dLbls>
          <c:showLegendKey val="0"/>
          <c:showVal val="0"/>
          <c:showCatName val="0"/>
          <c:showSerName val="0"/>
          <c:showPercent val="0"/>
          <c:showBubbleSize val="0"/>
        </c:dLbls>
        <c:marker val="1"/>
        <c:smooth val="0"/>
        <c:axId val="449698072"/>
        <c:axId val="449698464"/>
      </c:lineChart>
      <c:catAx>
        <c:axId val="449698072"/>
        <c:scaling>
          <c:orientation val="minMax"/>
        </c:scaling>
        <c:delete val="0"/>
        <c:axPos val="b"/>
        <c:numFmt formatCode="ge" sourceLinked="1"/>
        <c:majorTickMark val="none"/>
        <c:minorTickMark val="none"/>
        <c:tickLblPos val="none"/>
        <c:crossAx val="449698464"/>
        <c:crosses val="autoZero"/>
        <c:auto val="0"/>
        <c:lblAlgn val="ctr"/>
        <c:lblOffset val="100"/>
        <c:noMultiLvlLbl val="1"/>
      </c:catAx>
      <c:valAx>
        <c:axId val="449698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698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335-4C66-9C32-DA9B8CBD2BB4}"/>
            </c:ext>
          </c:extLst>
        </c:ser>
        <c:dLbls>
          <c:showLegendKey val="0"/>
          <c:showVal val="0"/>
          <c:showCatName val="0"/>
          <c:showSerName val="0"/>
          <c:showPercent val="0"/>
          <c:showBubbleSize val="0"/>
        </c:dLbls>
        <c:gapWidth val="180"/>
        <c:overlap val="-90"/>
        <c:axId val="239061104"/>
        <c:axId val="2390614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98.2</c:v>
                </c:pt>
                <c:pt idx="3">
                  <c:v>98.8</c:v>
                </c:pt>
                <c:pt idx="4">
                  <c:v>98.3</c:v>
                </c:pt>
              </c:numCache>
            </c:numRef>
          </c:val>
          <c:smooth val="0"/>
          <c:extLst xmlns:c16r2="http://schemas.microsoft.com/office/drawing/2015/06/chart">
            <c:ext xmlns:c16="http://schemas.microsoft.com/office/drawing/2014/chart" uri="{C3380CC4-5D6E-409C-BE32-E72D297353CC}">
              <c16:uniqueId val="{00000001-8335-4C66-9C32-DA9B8CBD2BB4}"/>
            </c:ext>
          </c:extLst>
        </c:ser>
        <c:dLbls>
          <c:showLegendKey val="0"/>
          <c:showVal val="0"/>
          <c:showCatName val="0"/>
          <c:showSerName val="0"/>
          <c:showPercent val="0"/>
          <c:showBubbleSize val="0"/>
        </c:dLbls>
        <c:marker val="1"/>
        <c:smooth val="0"/>
        <c:axId val="239061104"/>
        <c:axId val="239061496"/>
      </c:lineChart>
      <c:catAx>
        <c:axId val="239061104"/>
        <c:scaling>
          <c:orientation val="minMax"/>
        </c:scaling>
        <c:delete val="0"/>
        <c:axPos val="b"/>
        <c:numFmt formatCode="ge" sourceLinked="1"/>
        <c:majorTickMark val="none"/>
        <c:minorTickMark val="none"/>
        <c:tickLblPos val="none"/>
        <c:crossAx val="239061496"/>
        <c:crosses val="autoZero"/>
        <c:auto val="0"/>
        <c:lblAlgn val="ctr"/>
        <c:lblOffset val="100"/>
        <c:noMultiLvlLbl val="1"/>
      </c:catAx>
      <c:valAx>
        <c:axId val="239061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9061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0</c:v>
                </c:pt>
                <c:pt idx="1">
                  <c:v>1453</c:v>
                </c:pt>
                <c:pt idx="2">
                  <c:v>1469.6</c:v>
                </c:pt>
                <c:pt idx="3">
                  <c:v>1624.7</c:v>
                </c:pt>
                <c:pt idx="4">
                  <c:v>5899</c:v>
                </c:pt>
              </c:numCache>
            </c:numRef>
          </c:val>
          <c:extLst xmlns:c16r2="http://schemas.microsoft.com/office/drawing/2015/06/chart">
            <c:ext xmlns:c16="http://schemas.microsoft.com/office/drawing/2014/chart" uri="{C3380CC4-5D6E-409C-BE32-E72D297353CC}">
              <c16:uniqueId val="{00000000-DD5E-4966-9177-FF0C3A929F7C}"/>
            </c:ext>
          </c:extLst>
        </c:ser>
        <c:dLbls>
          <c:showLegendKey val="0"/>
          <c:showVal val="0"/>
          <c:showCatName val="0"/>
          <c:showSerName val="0"/>
          <c:showPercent val="0"/>
          <c:showBubbleSize val="0"/>
        </c:dLbls>
        <c:gapWidth val="180"/>
        <c:overlap val="-90"/>
        <c:axId val="449699248"/>
        <c:axId val="44969964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11717.4</c:v>
                </c:pt>
                <c:pt idx="1">
                  <c:v>17642.5</c:v>
                </c:pt>
                <c:pt idx="2">
                  <c:v>18815.8</c:v>
                </c:pt>
                <c:pt idx="3">
                  <c:v>22847.9</c:v>
                </c:pt>
                <c:pt idx="4">
                  <c:v>19210.5</c:v>
                </c:pt>
              </c:numCache>
            </c:numRef>
          </c:val>
          <c:smooth val="0"/>
          <c:extLst xmlns:c16r2="http://schemas.microsoft.com/office/drawing/2015/06/chart">
            <c:ext xmlns:c16="http://schemas.microsoft.com/office/drawing/2014/chart" uri="{C3380CC4-5D6E-409C-BE32-E72D297353CC}">
              <c16:uniqueId val="{00000001-DD5E-4966-9177-FF0C3A929F7C}"/>
            </c:ext>
          </c:extLst>
        </c:ser>
        <c:dLbls>
          <c:showLegendKey val="0"/>
          <c:showVal val="0"/>
          <c:showCatName val="0"/>
          <c:showSerName val="0"/>
          <c:showPercent val="0"/>
          <c:showBubbleSize val="0"/>
        </c:dLbls>
        <c:marker val="1"/>
        <c:smooth val="0"/>
        <c:axId val="449699248"/>
        <c:axId val="449699640"/>
      </c:lineChart>
      <c:catAx>
        <c:axId val="449699248"/>
        <c:scaling>
          <c:orientation val="minMax"/>
        </c:scaling>
        <c:delete val="0"/>
        <c:axPos val="b"/>
        <c:numFmt formatCode="ge" sourceLinked="1"/>
        <c:majorTickMark val="none"/>
        <c:minorTickMark val="none"/>
        <c:tickLblPos val="none"/>
        <c:crossAx val="449699640"/>
        <c:crosses val="autoZero"/>
        <c:auto val="0"/>
        <c:lblAlgn val="ctr"/>
        <c:lblOffset val="100"/>
        <c:noMultiLvlLbl val="1"/>
      </c:catAx>
      <c:valAx>
        <c:axId val="449699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699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1977</c:v>
                </c:pt>
                <c:pt idx="1">
                  <c:v>19456</c:v>
                </c:pt>
                <c:pt idx="2">
                  <c:v>20138</c:v>
                </c:pt>
                <c:pt idx="3">
                  <c:v>25306</c:v>
                </c:pt>
                <c:pt idx="4">
                  <c:v>23642</c:v>
                </c:pt>
              </c:numCache>
            </c:numRef>
          </c:val>
          <c:extLst xmlns:c16r2="http://schemas.microsoft.com/office/drawing/2015/06/chart">
            <c:ext xmlns:c16="http://schemas.microsoft.com/office/drawing/2014/chart" uri="{C3380CC4-5D6E-409C-BE32-E72D297353CC}">
              <c16:uniqueId val="{00000000-F7F3-4269-AAEB-7E844B18B80F}"/>
            </c:ext>
          </c:extLst>
        </c:ser>
        <c:dLbls>
          <c:showLegendKey val="0"/>
          <c:showVal val="0"/>
          <c:showCatName val="0"/>
          <c:showSerName val="0"/>
          <c:showPercent val="0"/>
          <c:showBubbleSize val="0"/>
        </c:dLbls>
        <c:gapWidth val="180"/>
        <c:overlap val="-90"/>
        <c:axId val="449700424"/>
        <c:axId val="44970081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108538</c:v>
                </c:pt>
                <c:pt idx="1">
                  <c:v>58539</c:v>
                </c:pt>
                <c:pt idx="2">
                  <c:v>37685</c:v>
                </c:pt>
                <c:pt idx="3">
                  <c:v>2390</c:v>
                </c:pt>
                <c:pt idx="4">
                  <c:v>32739</c:v>
                </c:pt>
              </c:numCache>
            </c:numRef>
          </c:val>
          <c:smooth val="0"/>
          <c:extLst xmlns:c16r2="http://schemas.microsoft.com/office/drawing/2015/06/chart">
            <c:ext xmlns:c16="http://schemas.microsoft.com/office/drawing/2014/chart" uri="{C3380CC4-5D6E-409C-BE32-E72D297353CC}">
              <c16:uniqueId val="{00000001-F7F3-4269-AAEB-7E844B18B80F}"/>
            </c:ext>
          </c:extLst>
        </c:ser>
        <c:dLbls>
          <c:showLegendKey val="0"/>
          <c:showVal val="0"/>
          <c:showCatName val="0"/>
          <c:showSerName val="0"/>
          <c:showPercent val="0"/>
          <c:showBubbleSize val="0"/>
        </c:dLbls>
        <c:marker val="1"/>
        <c:smooth val="0"/>
        <c:axId val="449700424"/>
        <c:axId val="449700816"/>
      </c:lineChart>
      <c:catAx>
        <c:axId val="449700424"/>
        <c:scaling>
          <c:orientation val="minMax"/>
        </c:scaling>
        <c:delete val="0"/>
        <c:axPos val="b"/>
        <c:numFmt formatCode="ge" sourceLinked="1"/>
        <c:majorTickMark val="none"/>
        <c:minorTickMark val="none"/>
        <c:tickLblPos val="none"/>
        <c:crossAx val="449700816"/>
        <c:crosses val="autoZero"/>
        <c:auto val="0"/>
        <c:lblAlgn val="ctr"/>
        <c:lblOffset val="100"/>
        <c:noMultiLvlLbl val="1"/>
      </c:catAx>
      <c:valAx>
        <c:axId val="44970081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9700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1.5</c:v>
                </c:pt>
                <c:pt idx="1">
                  <c:v>15.3</c:v>
                </c:pt>
                <c:pt idx="2">
                  <c:v>14.1</c:v>
                </c:pt>
                <c:pt idx="3">
                  <c:v>13.9</c:v>
                </c:pt>
                <c:pt idx="4">
                  <c:v>14.9</c:v>
                </c:pt>
              </c:numCache>
            </c:numRef>
          </c:val>
          <c:extLst xmlns:c16r2="http://schemas.microsoft.com/office/drawing/2015/06/chart">
            <c:ext xmlns:c16="http://schemas.microsoft.com/office/drawing/2014/chart" uri="{C3380CC4-5D6E-409C-BE32-E72D297353CC}">
              <c16:uniqueId val="{00000000-F608-408B-B1FA-60F9CECF4289}"/>
            </c:ext>
          </c:extLst>
        </c:ser>
        <c:dLbls>
          <c:showLegendKey val="0"/>
          <c:showVal val="0"/>
          <c:showCatName val="0"/>
          <c:showSerName val="0"/>
          <c:showPercent val="0"/>
          <c:showBubbleSize val="0"/>
        </c:dLbls>
        <c:gapWidth val="180"/>
        <c:overlap val="-90"/>
        <c:axId val="385775952"/>
        <c:axId val="38577634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35.9</c:v>
                </c:pt>
                <c:pt idx="1">
                  <c:v>35.299999999999997</c:v>
                </c:pt>
                <c:pt idx="2">
                  <c:v>32.299999999999997</c:v>
                </c:pt>
                <c:pt idx="3">
                  <c:v>35.799999999999997</c:v>
                </c:pt>
                <c:pt idx="4">
                  <c:v>31.7</c:v>
                </c:pt>
              </c:numCache>
            </c:numRef>
          </c:val>
          <c:smooth val="0"/>
          <c:extLst xmlns:c16r2="http://schemas.microsoft.com/office/drawing/2015/06/chart">
            <c:ext xmlns:c16="http://schemas.microsoft.com/office/drawing/2014/chart" uri="{C3380CC4-5D6E-409C-BE32-E72D297353CC}">
              <c16:uniqueId val="{00000001-F608-408B-B1FA-60F9CECF4289}"/>
            </c:ext>
          </c:extLst>
        </c:ser>
        <c:dLbls>
          <c:showLegendKey val="0"/>
          <c:showVal val="0"/>
          <c:showCatName val="0"/>
          <c:showSerName val="0"/>
          <c:showPercent val="0"/>
          <c:showBubbleSize val="0"/>
        </c:dLbls>
        <c:marker val="1"/>
        <c:smooth val="0"/>
        <c:axId val="385775952"/>
        <c:axId val="385776344"/>
      </c:lineChart>
      <c:catAx>
        <c:axId val="385775952"/>
        <c:scaling>
          <c:orientation val="minMax"/>
        </c:scaling>
        <c:delete val="0"/>
        <c:axPos val="b"/>
        <c:numFmt formatCode="ge" sourceLinked="1"/>
        <c:majorTickMark val="none"/>
        <c:minorTickMark val="none"/>
        <c:tickLblPos val="none"/>
        <c:crossAx val="385776344"/>
        <c:crosses val="autoZero"/>
        <c:auto val="0"/>
        <c:lblAlgn val="ctr"/>
        <c:lblOffset val="100"/>
        <c:noMultiLvlLbl val="1"/>
      </c:catAx>
      <c:valAx>
        <c:axId val="385776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775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0</c:v>
                </c:pt>
                <c:pt idx="2">
                  <c:v>0</c:v>
                </c:pt>
                <c:pt idx="3">
                  <c:v>0</c:v>
                </c:pt>
                <c:pt idx="4">
                  <c:v>27.6</c:v>
                </c:pt>
              </c:numCache>
            </c:numRef>
          </c:val>
          <c:extLst xmlns:c16r2="http://schemas.microsoft.com/office/drawing/2015/06/chart">
            <c:ext xmlns:c16="http://schemas.microsoft.com/office/drawing/2014/chart" uri="{C3380CC4-5D6E-409C-BE32-E72D297353CC}">
              <c16:uniqueId val="{00000000-25B4-4FF4-995F-F8160BDF5BF7}"/>
            </c:ext>
          </c:extLst>
        </c:ser>
        <c:dLbls>
          <c:showLegendKey val="0"/>
          <c:showVal val="0"/>
          <c:showCatName val="0"/>
          <c:showSerName val="0"/>
          <c:showPercent val="0"/>
          <c:showBubbleSize val="0"/>
        </c:dLbls>
        <c:gapWidth val="180"/>
        <c:overlap val="-90"/>
        <c:axId val="385777128"/>
        <c:axId val="38577752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23</c:v>
                </c:pt>
                <c:pt idx="1">
                  <c:v>14.6</c:v>
                </c:pt>
                <c:pt idx="2">
                  <c:v>17.3</c:v>
                </c:pt>
                <c:pt idx="3">
                  <c:v>14.6</c:v>
                </c:pt>
                <c:pt idx="4">
                  <c:v>11.9</c:v>
                </c:pt>
              </c:numCache>
            </c:numRef>
          </c:val>
          <c:smooth val="0"/>
          <c:extLst xmlns:c16r2="http://schemas.microsoft.com/office/drawing/2015/06/chart">
            <c:ext xmlns:c16="http://schemas.microsoft.com/office/drawing/2014/chart" uri="{C3380CC4-5D6E-409C-BE32-E72D297353CC}">
              <c16:uniqueId val="{00000001-25B4-4FF4-995F-F8160BDF5BF7}"/>
            </c:ext>
          </c:extLst>
        </c:ser>
        <c:dLbls>
          <c:showLegendKey val="0"/>
          <c:showVal val="0"/>
          <c:showCatName val="0"/>
          <c:showSerName val="0"/>
          <c:showPercent val="0"/>
          <c:showBubbleSize val="0"/>
        </c:dLbls>
        <c:marker val="1"/>
        <c:smooth val="0"/>
        <c:axId val="385777128"/>
        <c:axId val="385777520"/>
      </c:lineChart>
      <c:catAx>
        <c:axId val="385777128"/>
        <c:scaling>
          <c:orientation val="minMax"/>
        </c:scaling>
        <c:delete val="0"/>
        <c:axPos val="b"/>
        <c:numFmt formatCode="ge" sourceLinked="1"/>
        <c:majorTickMark val="none"/>
        <c:minorTickMark val="none"/>
        <c:tickLblPos val="none"/>
        <c:crossAx val="385777520"/>
        <c:crosses val="autoZero"/>
        <c:auto val="0"/>
        <c:lblAlgn val="ctr"/>
        <c:lblOffset val="100"/>
        <c:noMultiLvlLbl val="1"/>
      </c:catAx>
      <c:valAx>
        <c:axId val="385777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777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A7-4692-93AC-3C3544CE9155}"/>
            </c:ext>
          </c:extLst>
        </c:ser>
        <c:dLbls>
          <c:showLegendKey val="0"/>
          <c:showVal val="0"/>
          <c:showCatName val="0"/>
          <c:showSerName val="0"/>
          <c:showPercent val="0"/>
          <c:showBubbleSize val="0"/>
        </c:dLbls>
        <c:gapWidth val="180"/>
        <c:overlap val="-90"/>
        <c:axId val="385778304"/>
        <c:axId val="385778696"/>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106.8</c:v>
                </c:pt>
                <c:pt idx="1">
                  <c:v>102</c:v>
                </c:pt>
                <c:pt idx="2">
                  <c:v>100.7</c:v>
                </c:pt>
                <c:pt idx="3">
                  <c:v>100.1</c:v>
                </c:pt>
                <c:pt idx="4">
                  <c:v>132.80000000000001</c:v>
                </c:pt>
              </c:numCache>
            </c:numRef>
          </c:val>
          <c:smooth val="0"/>
          <c:extLst xmlns:c16r2="http://schemas.microsoft.com/office/drawing/2015/06/chart">
            <c:ext xmlns:c16="http://schemas.microsoft.com/office/drawing/2014/chart" uri="{C3380CC4-5D6E-409C-BE32-E72D297353CC}">
              <c16:uniqueId val="{00000001-7AA7-4692-93AC-3C3544CE9155}"/>
            </c:ext>
          </c:extLst>
        </c:ser>
        <c:dLbls>
          <c:showLegendKey val="0"/>
          <c:showVal val="0"/>
          <c:showCatName val="0"/>
          <c:showSerName val="0"/>
          <c:showPercent val="0"/>
          <c:showBubbleSize val="0"/>
        </c:dLbls>
        <c:marker val="1"/>
        <c:smooth val="0"/>
        <c:axId val="385778304"/>
        <c:axId val="385778696"/>
      </c:lineChart>
      <c:catAx>
        <c:axId val="385778304"/>
        <c:scaling>
          <c:orientation val="minMax"/>
        </c:scaling>
        <c:delete val="0"/>
        <c:axPos val="b"/>
        <c:numFmt formatCode="ge" sourceLinked="1"/>
        <c:majorTickMark val="none"/>
        <c:minorTickMark val="none"/>
        <c:tickLblPos val="none"/>
        <c:crossAx val="385778696"/>
        <c:crosses val="autoZero"/>
        <c:auto val="0"/>
        <c:lblAlgn val="ctr"/>
        <c:lblOffset val="100"/>
        <c:noMultiLvlLbl val="1"/>
      </c:catAx>
      <c:valAx>
        <c:axId val="38577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85778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D5-4098-AC23-EFF9BC52374B}"/>
            </c:ext>
          </c:extLst>
        </c:ser>
        <c:dLbls>
          <c:showLegendKey val="0"/>
          <c:showVal val="0"/>
          <c:showCatName val="0"/>
          <c:showSerName val="0"/>
          <c:showPercent val="0"/>
          <c:showBubbleSize val="0"/>
        </c:dLbls>
        <c:gapWidth val="180"/>
        <c:overlap val="-90"/>
        <c:axId val="385779480"/>
        <c:axId val="399008720"/>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D5-4098-AC23-EFF9BC52374B}"/>
            </c:ext>
          </c:extLst>
        </c:ser>
        <c:dLbls>
          <c:showLegendKey val="0"/>
          <c:showVal val="0"/>
          <c:showCatName val="0"/>
          <c:showSerName val="0"/>
          <c:showPercent val="0"/>
          <c:showBubbleSize val="0"/>
        </c:dLbls>
        <c:marker val="1"/>
        <c:smooth val="0"/>
        <c:axId val="385779480"/>
        <c:axId val="399008720"/>
      </c:lineChart>
      <c:catAx>
        <c:axId val="385779480"/>
        <c:scaling>
          <c:orientation val="minMax"/>
        </c:scaling>
        <c:delete val="0"/>
        <c:axPos val="b"/>
        <c:numFmt formatCode="ge" sourceLinked="1"/>
        <c:majorTickMark val="none"/>
        <c:minorTickMark val="none"/>
        <c:tickLblPos val="none"/>
        <c:crossAx val="399008720"/>
        <c:crosses val="autoZero"/>
        <c:auto val="0"/>
        <c:lblAlgn val="ctr"/>
        <c:lblOffset val="100"/>
        <c:noMultiLvlLbl val="1"/>
      </c:catAx>
      <c:valAx>
        <c:axId val="39900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857794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xmlns=""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xmlns=""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xmlns=""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xmlns=""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xmlns=""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xmlns=""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xmlns=""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xmlns=""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xmlns=""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xmlns=""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xmlns=""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xmlns=""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xmlns=""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xmlns=""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xmlns=""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xmlns=""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xmlns=""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xmlns=""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xmlns=""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xmlns=""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xmlns="" id="{00000000-0008-0000-0000-00004F000000}"/>
                </a:ext>
              </a:extLst>
            </xdr:cNvPr>
            <xdr:cNvPicPr preferRelativeResize="0">
              <a:picLocks noChangeArrowheads="1"/>
              <a:extLst>
                <a:ext uri="{84589F7E-364E-4C9E-8A38-B11213B215E9}">
                  <a14:cameraTool cellRange="データ!$AX$10:$BC$12" spid="_x0000_s513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xmlns="" id="{00000000-0008-0000-0000-000050000000}"/>
                </a:ext>
              </a:extLst>
            </xdr:cNvPr>
            <xdr:cNvPicPr preferRelativeResize="0">
              <a:picLocks noChangeArrowheads="1"/>
              <a:extLst>
                <a:ext uri="{84589F7E-364E-4C9E-8A38-B11213B215E9}">
                  <a14:cameraTool cellRange="データ!$BI$10:$BN$12" spid="_x0000_s513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xmlns="" id="{00000000-0008-0000-0000-000051000000}"/>
                </a:ext>
              </a:extLst>
            </xdr:cNvPr>
            <xdr:cNvPicPr preferRelativeResize="0">
              <a:picLocks noChangeArrowheads="1"/>
              <a:extLst>
                <a:ext uri="{84589F7E-364E-4C9E-8A38-B11213B215E9}">
                  <a14:cameraTool cellRange="データ!$BT$10:$BY$12" spid="_x0000_s513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xmlns="" id="{00000000-0008-0000-0000-000052000000}"/>
                </a:ext>
              </a:extLst>
            </xdr:cNvPr>
            <xdr:cNvPicPr preferRelativeResize="0">
              <a:picLocks noChangeArrowheads="1"/>
              <a:extLst>
                <a:ext uri="{84589F7E-364E-4C9E-8A38-B11213B215E9}">
                  <a14:cameraTool cellRange="データ!$CE$10:$CJ$12" spid="_x0000_s514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xmlns="" id="{00000000-0008-0000-0000-000053000000}"/>
                </a:ext>
              </a:extLst>
            </xdr:cNvPr>
            <xdr:cNvPicPr preferRelativeResize="0">
              <a:picLocks noChangeArrowheads="1"/>
              <a:extLst>
                <a:ext uri="{84589F7E-364E-4C9E-8A38-B11213B215E9}">
                  <a14:cameraTool cellRange="データ!$CO$10:$CT$12" spid="_x0000_s514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xmlns="" id="{00000000-0008-0000-0000-000054000000}"/>
                </a:ext>
              </a:extLst>
            </xdr:cNvPr>
            <xdr:cNvPicPr preferRelativeResize="0">
              <a:picLocks noChangeArrowheads="1"/>
              <a:extLst>
                <a:ext uri="{84589F7E-364E-4C9E-8A38-B11213B215E9}">
                  <a14:cameraTool cellRange="データ!$CZ$10:$DE$12" spid="_x0000_s514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xmlns="" id="{00000000-0008-0000-0000-000055000000}"/>
                </a:ext>
              </a:extLst>
            </xdr:cNvPr>
            <xdr:cNvPicPr preferRelativeResize="0">
              <a:picLocks noChangeArrowheads="1"/>
              <a:extLst>
                <a:ext uri="{84589F7E-364E-4C9E-8A38-B11213B215E9}">
                  <a14:cameraTool cellRange="データ!DJ10:DO12" spid="_x0000_s514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xmlns="" id="{00000000-0008-0000-0000-000056000000}"/>
                </a:ext>
              </a:extLst>
            </xdr:cNvPr>
            <xdr:cNvPicPr preferRelativeResize="0">
              <a:picLocks noChangeArrowheads="1"/>
              <a:extLst>
                <a:ext uri="{84589F7E-364E-4C9E-8A38-B11213B215E9}">
                  <a14:cameraTool cellRange="データ!DT10:DY12" spid="_x0000_s514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xmlns="" id="{00000000-0008-0000-0000-000057000000}"/>
                </a:ext>
              </a:extLst>
            </xdr:cNvPr>
            <xdr:cNvPicPr preferRelativeResize="0">
              <a:picLocks noChangeArrowheads="1"/>
              <a:extLst>
                <a:ext uri="{84589F7E-364E-4C9E-8A38-B11213B215E9}">
                  <a14:cameraTool cellRange="データ!ED10:EI12" spid="_x0000_s514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xmlns="" id="{00000000-0008-0000-0000-000058000000}"/>
                </a:ext>
              </a:extLst>
            </xdr:cNvPr>
            <xdr:cNvPicPr preferRelativeResize="0">
              <a:picLocks noChangeArrowheads="1"/>
              <a:extLst>
                <a:ext uri="{84589F7E-364E-4C9E-8A38-B11213B215E9}">
                  <a14:cameraTool cellRange="データ!EN10:ES12" spid="_x0000_s514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xmlns="" id="{00000000-0008-0000-0000-000059000000}"/>
                </a:ext>
              </a:extLst>
            </xdr:cNvPr>
            <xdr:cNvPicPr preferRelativeResize="0">
              <a:picLocks noChangeArrowheads="1"/>
              <a:extLst>
                <a:ext uri="{84589F7E-364E-4C9E-8A38-B11213B215E9}">
                  <a14:cameraTool cellRange="データ!EY10:FD12" spid="_x0000_s514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xmlns="" id="{00000000-0008-0000-0000-00005A000000}"/>
                </a:ext>
              </a:extLst>
            </xdr:cNvPr>
            <xdr:cNvPicPr preferRelativeResize="0">
              <a:picLocks noChangeArrowheads="1"/>
              <a:extLst>
                <a:ext uri="{84589F7E-364E-4C9E-8A38-B11213B215E9}">
                  <a14:cameraTool cellRange="データ!FI10:FN12" spid="_x0000_s5148"/>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xmlns="" id="{00000000-0008-0000-0000-00005B000000}"/>
                </a:ext>
              </a:extLst>
            </xdr:cNvPr>
            <xdr:cNvPicPr preferRelativeResize="0">
              <a:picLocks noChangeArrowheads="1"/>
              <a:extLst>
                <a:ext uri="{84589F7E-364E-4C9E-8A38-B11213B215E9}">
                  <a14:cameraTool cellRange="データ!FS10:FX12" spid="_x0000_s514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xmlns="" id="{00000000-0008-0000-0000-00005C000000}"/>
                </a:ext>
              </a:extLst>
            </xdr:cNvPr>
            <xdr:cNvPicPr preferRelativeResize="0">
              <a:picLocks noChangeArrowheads="1"/>
              <a:extLst>
                <a:ext uri="{84589F7E-364E-4C9E-8A38-B11213B215E9}">
                  <a14:cameraTool cellRange="データ!GC10:GH12" spid="_x0000_s5150"/>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xmlns="" id="{00000000-0008-0000-0000-00005D000000}"/>
                </a:ext>
              </a:extLst>
            </xdr:cNvPr>
            <xdr:cNvPicPr preferRelativeResize="0">
              <a:picLocks noChangeArrowheads="1"/>
              <a:extLst>
                <a:ext uri="{84589F7E-364E-4C9E-8A38-B11213B215E9}">
                  <a14:cameraTool cellRange="データ!GM10:GR12" spid="_x0000_s5151"/>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xmlns="" id="{00000000-0008-0000-0000-00005E000000}"/>
                </a:ext>
              </a:extLst>
            </xdr:cNvPr>
            <xdr:cNvPicPr preferRelativeResize="0">
              <a:picLocks noChangeArrowheads="1"/>
              <a:extLst>
                <a:ext uri="{84589F7E-364E-4C9E-8A38-B11213B215E9}">
                  <a14:cameraTool cellRange="データ!GX10:HC12" spid="_x0000_s515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xmlns="" id="{00000000-0008-0000-0000-00005F000000}"/>
                </a:ext>
              </a:extLst>
            </xdr:cNvPr>
            <xdr:cNvPicPr preferRelativeResize="0">
              <a:picLocks noChangeArrowheads="1"/>
              <a:extLst>
                <a:ext uri="{84589F7E-364E-4C9E-8A38-B11213B215E9}">
                  <a14:cameraTool cellRange="データ!HH10:HM12" spid="_x0000_s5153"/>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xmlns="" id="{00000000-0008-0000-0000-000060000000}"/>
                </a:ext>
              </a:extLst>
            </xdr:cNvPr>
            <xdr:cNvPicPr preferRelativeResize="0">
              <a:picLocks noChangeArrowheads="1"/>
              <a:extLst>
                <a:ext uri="{84589F7E-364E-4C9E-8A38-B11213B215E9}">
                  <a14:cameraTool cellRange="データ!HR10:HW12" spid="_x0000_s5154"/>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xmlns="" id="{00000000-0008-0000-0000-000061000000}"/>
                </a:ext>
              </a:extLst>
            </xdr:cNvPr>
            <xdr:cNvPicPr preferRelativeResize="0">
              <a:picLocks noChangeArrowheads="1"/>
              <a:extLst>
                <a:ext uri="{84589F7E-364E-4C9E-8A38-B11213B215E9}">
                  <a14:cameraTool cellRange="データ!IB10:IG12" spid="_x0000_s515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xmlns="" id="{00000000-0008-0000-0000-000062000000}"/>
                </a:ext>
              </a:extLst>
            </xdr:cNvPr>
            <xdr:cNvPicPr preferRelativeResize="0">
              <a:picLocks noChangeArrowheads="1"/>
              <a:extLst>
                <a:ext uri="{84589F7E-364E-4C9E-8A38-B11213B215E9}">
                  <a14:cameraTool cellRange="データ!IL10:IQ12" spid="_x0000_s5156"/>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xmlns="" id="{00000000-0008-0000-0000-000063000000}"/>
                </a:ext>
              </a:extLst>
            </xdr:cNvPr>
            <xdr:cNvPicPr preferRelativeResize="0">
              <a:picLocks noChangeArrowheads="1"/>
              <a:extLst>
                <a:ext uri="{84589F7E-364E-4C9E-8A38-B11213B215E9}">
                  <a14:cameraTool cellRange="データ!IW10:JB12" spid="_x0000_s5157"/>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xmlns="" id="{00000000-0008-0000-0000-000064000000}"/>
                </a:ext>
              </a:extLst>
            </xdr:cNvPr>
            <xdr:cNvPicPr preferRelativeResize="0">
              <a:picLocks noChangeArrowheads="1"/>
              <a:extLst>
                <a:ext uri="{84589F7E-364E-4C9E-8A38-B11213B215E9}">
                  <a14:cameraTool cellRange="データ!JG10:JL12" spid="_x0000_s5158"/>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xmlns="" id="{00000000-0008-0000-0000-000065000000}"/>
                </a:ext>
              </a:extLst>
            </xdr:cNvPr>
            <xdr:cNvPicPr preferRelativeResize="0">
              <a:picLocks noChangeArrowheads="1"/>
              <a:extLst>
                <a:ext uri="{84589F7E-364E-4C9E-8A38-B11213B215E9}">
                  <a14:cameraTool cellRange="データ!JQ10:JV12" spid="_x0000_s5159"/>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xmlns="" id="{00000000-0008-0000-0000-000066000000}"/>
                </a:ext>
              </a:extLst>
            </xdr:cNvPr>
            <xdr:cNvPicPr preferRelativeResize="0">
              <a:picLocks noChangeArrowheads="1"/>
              <a:extLst>
                <a:ext uri="{84589F7E-364E-4C9E-8A38-B11213B215E9}">
                  <a14:cameraTool cellRange="データ!KA10:KF12" spid="_x0000_s5160"/>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xmlns="" id="{00000000-0008-0000-0000-000067000000}"/>
                </a:ext>
              </a:extLst>
            </xdr:cNvPr>
            <xdr:cNvPicPr preferRelativeResize="0">
              <a:picLocks noChangeArrowheads="1"/>
              <a:extLst>
                <a:ext uri="{84589F7E-364E-4C9E-8A38-B11213B215E9}">
                  <a14:cameraTool cellRange="データ!KK10:KP12" spid="_x0000_s5161"/>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xmlns="" id="{00000000-0008-0000-0000-000068000000}"/>
                </a:ext>
              </a:extLst>
            </xdr:cNvPr>
            <xdr:cNvPicPr preferRelativeResize="0">
              <a:picLocks noChangeArrowheads="1"/>
              <a:extLst>
                <a:ext uri="{84589F7E-364E-4C9E-8A38-B11213B215E9}">
                  <a14:cameraTool cellRange="データ!KV10:LA12" spid="_x0000_s5162"/>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xmlns="" id="{00000000-0008-0000-0000-000069000000}"/>
                </a:ext>
              </a:extLst>
            </xdr:cNvPr>
            <xdr:cNvPicPr preferRelativeResize="0">
              <a:picLocks noChangeArrowheads="1"/>
              <a:extLst>
                <a:ext uri="{84589F7E-364E-4C9E-8A38-B11213B215E9}">
                  <a14:cameraTool cellRange="データ!LF10:LK12" spid="_x0000_s5163"/>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xmlns="" id="{00000000-0008-0000-0000-00006A000000}"/>
                </a:ext>
              </a:extLst>
            </xdr:cNvPr>
            <xdr:cNvPicPr preferRelativeResize="0">
              <a:picLocks noChangeArrowheads="1"/>
              <a:extLst>
                <a:ext uri="{84589F7E-364E-4C9E-8A38-B11213B215E9}">
                  <a14:cameraTool cellRange="データ!LP10:LU12" spid="_x0000_s5164"/>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xmlns="" id="{00000000-0008-0000-0000-00006B000000}"/>
                </a:ext>
              </a:extLst>
            </xdr:cNvPr>
            <xdr:cNvPicPr preferRelativeResize="0">
              <a:picLocks noChangeArrowheads="1"/>
              <a:extLst>
                <a:ext uri="{84589F7E-364E-4C9E-8A38-B11213B215E9}">
                  <a14:cameraTool cellRange="データ!LZ10:ME12" spid="_x0000_s5165"/>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xmlns="" id="{00000000-0008-0000-0000-00006C000000}"/>
                </a:ext>
              </a:extLst>
            </xdr:cNvPr>
            <xdr:cNvPicPr preferRelativeResize="0">
              <a:picLocks noChangeArrowheads="1"/>
              <a:extLst>
                <a:ext uri="{84589F7E-364E-4C9E-8A38-B11213B215E9}">
                  <a14:cameraTool cellRange="データ!MJ10:MO12" spid="_x0000_s5166"/>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xmlns="" id="{00000000-0008-0000-0000-00006D000000}"/>
                </a:ext>
              </a:extLst>
            </xdr:cNvPr>
            <xdr:cNvPicPr>
              <a:picLocks noChangeAspect="1" noChangeArrowheads="1"/>
              <a:extLst>
                <a:ext uri="{84589F7E-364E-4C9E-8A38-B11213B215E9}">
                  <a14:cameraTool cellRange="データ!$E$22:$I$35" spid="_x0000_s5167"/>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xmlns="" id="{00000000-0008-0000-0000-00006E000000}"/>
                </a:ext>
              </a:extLst>
            </xdr:cNvPr>
            <xdr:cNvPicPr>
              <a:picLocks noChangeAspect="1" noChangeArrowheads="1"/>
              <a:extLst>
                <a:ext uri="{84589F7E-364E-4C9E-8A38-B11213B215E9}">
                  <a14:cameraTool cellRange="データ!$E$22:$I$35" spid="_x0000_s5168"/>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xmlns="" id="{00000000-0008-0000-0000-00006F000000}"/>
                </a:ext>
              </a:extLst>
            </xdr:cNvPr>
            <xdr:cNvPicPr>
              <a:picLocks noChangeAspect="1" noChangeArrowheads="1"/>
              <a:extLst>
                <a:ext uri="{84589F7E-364E-4C9E-8A38-B11213B215E9}">
                  <a14:cameraTool cellRange="データ!$E$22:$I$35" spid="_x0000_s5169"/>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xmlns="" id="{00000000-0008-0000-0000-000070000000}"/>
                </a:ext>
              </a:extLst>
            </xdr:cNvPr>
            <xdr:cNvPicPr>
              <a:picLocks noChangeAspect="1" noChangeArrowheads="1"/>
              <a:extLst>
                <a:ext uri="{84589F7E-364E-4C9E-8A38-B11213B215E9}">
                  <a14:cameraTool cellRange="データ!$E$22:$I$35" spid="_x0000_s5170"/>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xmlns="" id="{00000000-0008-0000-0000-000071000000}"/>
                </a:ext>
              </a:extLst>
            </xdr:cNvPr>
            <xdr:cNvPicPr>
              <a:picLocks noChangeAspect="1" noChangeArrowheads="1"/>
              <a:extLst>
                <a:ext uri="{84589F7E-364E-4C9E-8A38-B11213B215E9}">
                  <a14:cameraTool cellRange="データ!$E$22:$I$35" spid="_x0000_s5171"/>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xmlns="" id="{00000000-0008-0000-0000-000072000000}"/>
                </a:ext>
              </a:extLst>
            </xdr:cNvPr>
            <xdr:cNvPicPr>
              <a:picLocks noChangeAspect="1" noChangeArrowheads="1"/>
              <a:extLst>
                <a:ext uri="{84589F7E-364E-4C9E-8A38-B11213B215E9}">
                  <a14:cameraTool cellRange="データ!$E$22:$I$35" spid="_x0000_s5172"/>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xmlns="" id="{00000000-0008-0000-0000-000073000000}"/>
                </a:ext>
              </a:extLst>
            </xdr:cNvPr>
            <xdr:cNvPicPr>
              <a:picLocks noChangeAspect="1" noChangeArrowheads="1"/>
              <a:extLst>
                <a:ext uri="{84589F7E-364E-4C9E-8A38-B11213B215E9}">
                  <a14:cameraTool cellRange="データ!$E$22:$I$35" spid="_x0000_s5173"/>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xmlns="" id="{00000000-0008-0000-0000-000074000000}"/>
                </a:ext>
              </a:extLst>
            </xdr:cNvPr>
            <xdr:cNvPicPr>
              <a:picLocks noChangeAspect="1" noChangeArrowheads="1"/>
              <a:extLst>
                <a:ext uri="{84589F7E-364E-4C9E-8A38-B11213B215E9}">
                  <a14:cameraTool cellRange="データ!$E$22:$I$35" spid="_x0000_s5174"/>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xmlns="" id="{00000000-0008-0000-0000-000075000000}"/>
                </a:ext>
              </a:extLst>
            </xdr:cNvPr>
            <xdr:cNvPicPr>
              <a:picLocks noChangeAspect="1" noChangeArrowheads="1"/>
              <a:extLst>
                <a:ext uri="{84589F7E-364E-4C9E-8A38-B11213B215E9}">
                  <a14:cameraTool cellRange="データ!$E$22:$I$35" spid="_x0000_s5175"/>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xmlns="" id="{00000000-0008-0000-0000-000076000000}"/>
                </a:ext>
              </a:extLst>
            </xdr:cNvPr>
            <xdr:cNvPicPr>
              <a:picLocks noChangeAspect="1" noChangeArrowheads="1"/>
              <a:extLst>
                <a:ext uri="{84589F7E-364E-4C9E-8A38-B11213B215E9}">
                  <a14:cameraTool cellRange="データ!$E$22:$I$35" spid="_x0000_s5176"/>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xmlns="" id="{00000000-0008-0000-0000-000077000000}"/>
                </a:ext>
              </a:extLst>
            </xdr:cNvPr>
            <xdr:cNvPicPr>
              <a:picLocks noChangeAspect="1" noChangeArrowheads="1"/>
              <a:extLst>
                <a:ext uri="{84589F7E-364E-4C9E-8A38-B11213B215E9}">
                  <a14:cameraTool cellRange="データ!$E$22:$I$35" spid="_x0000_s5177"/>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xmlns="" id="{00000000-0008-0000-0000-000078000000}"/>
                </a:ext>
              </a:extLst>
            </xdr:cNvPr>
            <xdr:cNvPicPr>
              <a:picLocks noChangeAspect="1" noChangeArrowheads="1"/>
              <a:extLst>
                <a:ext uri="{84589F7E-364E-4C9E-8A38-B11213B215E9}">
                  <a14:cameraTool cellRange="データ!$E$22:$I$35" spid="_x0000_s5178"/>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xmlns="" id="{00000000-0008-0000-0000-000079000000}"/>
                </a:ext>
              </a:extLst>
            </xdr:cNvPr>
            <xdr:cNvPicPr>
              <a:picLocks noChangeAspect="1" noChangeArrowheads="1"/>
              <a:extLst>
                <a:ext uri="{84589F7E-364E-4C9E-8A38-B11213B215E9}">
                  <a14:cameraTool cellRange="データ!$E$22:$I$35" spid="_x0000_s5179"/>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xmlns="" id="{00000000-0008-0000-0000-00007A000000}"/>
                </a:ext>
              </a:extLst>
            </xdr:cNvPr>
            <xdr:cNvPicPr>
              <a:picLocks noChangeAspect="1" noChangeArrowheads="1"/>
              <a:extLst>
                <a:ext uri="{84589F7E-364E-4C9E-8A38-B11213B215E9}">
                  <a14:cameraTool cellRange="データ!$E$22:$I$35" spid="_x0000_s5180"/>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xmlns="" id="{00000000-0008-0000-0000-00007B000000}"/>
                </a:ext>
              </a:extLst>
            </xdr:cNvPr>
            <xdr:cNvPicPr>
              <a:picLocks noChangeAspect="1" noChangeArrowheads="1"/>
              <a:extLst>
                <a:ext uri="{84589F7E-364E-4C9E-8A38-B11213B215E9}">
                  <a14:cameraTool cellRange="データ!$E$22:$I$35" spid="_x0000_s5181"/>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xmlns="" id="{00000000-0008-0000-0000-00007F000000}"/>
                </a:ext>
              </a:extLst>
            </xdr:cNvPr>
            <xdr:cNvPicPr>
              <a:picLocks noChangeAspect="1" noChangeArrowheads="1"/>
              <a:extLst>
                <a:ext uri="{84589F7E-364E-4C9E-8A38-B11213B215E9}">
                  <a14:cameraTool cellRange="データ!$E$22:$I$35" spid="_x0000_s5182"/>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xmlns="" id="{00000000-0008-0000-0000-000085000000}"/>
                </a:ext>
              </a:extLst>
            </xdr:cNvPr>
            <xdr:cNvPicPr>
              <a:picLocks noChangeAspect="1" noChangeArrowheads="1"/>
              <a:extLst>
                <a:ext uri="{84589F7E-364E-4C9E-8A38-B11213B215E9}">
                  <a14:cameraTool cellRange="データ!$L$37:$P$50" spid="_x0000_s5183"/>
                </a:ext>
              </a:extLst>
            </xdr:cNvPicPr>
          </xdr:nvPicPr>
          <xdr:blipFill>
            <a:blip xmlns:r="http://schemas.openxmlformats.org/officeDocument/2006/relationships" r:embed="rId48"/>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xmlns="" id="{00000000-0008-0000-0000-000086000000}"/>
                </a:ext>
              </a:extLst>
            </xdr:cNvPr>
            <xdr:cNvPicPr>
              <a:picLocks noChangeAspect="1" noChangeArrowheads="1"/>
              <a:extLst>
                <a:ext uri="{84589F7E-364E-4C9E-8A38-B11213B215E9}">
                  <a14:cameraTool cellRange="データ!$L$37:$P$50" spid="_x0000_s5184"/>
                </a:ext>
              </a:extLst>
            </xdr:cNvPicPr>
          </xdr:nvPicPr>
          <xdr:blipFill>
            <a:blip xmlns:r="http://schemas.openxmlformats.org/officeDocument/2006/relationships" r:embed="rId48"/>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70" zoomScaleNormal="70" workbookViewId="0"/>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群馬県　みどり市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267</v>
      </c>
      <c r="T3" s="179"/>
      <c r="U3" s="179"/>
      <c r="V3" s="179"/>
      <c r="W3" s="179"/>
      <c r="X3" s="179"/>
      <c r="Y3" s="179"/>
      <c r="Z3" s="179"/>
      <c r="AA3" s="179"/>
      <c r="AB3" s="179"/>
      <c r="AC3" s="179"/>
      <c r="AD3" s="179"/>
      <c r="AE3" s="179"/>
      <c r="AF3" s="179"/>
      <c r="AG3" s="179"/>
      <c r="AH3" s="180"/>
      <c r="AI3" s="1"/>
      <c r="AJ3" s="1"/>
      <c r="AK3" s="112" t="s">
        <v>268</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t="str">
        <f>データ!O6</f>
        <v>-</v>
      </c>
      <c r="K5" s="168"/>
      <c r="L5" s="168"/>
      <c r="M5" s="168"/>
      <c r="N5" s="168">
        <f>データ!P6</f>
        <v>4</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127</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f>データ!AL6</f>
        <v>52</v>
      </c>
      <c r="G15" s="143"/>
      <c r="H15" s="143">
        <f>データ!AM6</f>
        <v>521</v>
      </c>
      <c r="I15" s="143"/>
      <c r="J15" s="143">
        <f>データ!AN6</f>
        <v>543</v>
      </c>
      <c r="K15" s="143"/>
      <c r="L15" s="143">
        <f>データ!AO6</f>
        <v>738</v>
      </c>
      <c r="M15" s="143"/>
      <c r="N15" s="144">
        <f>データ!AP6</f>
        <v>792</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52</v>
      </c>
      <c r="G16" s="146"/>
      <c r="H16" s="146">
        <f>データ!AR6</f>
        <v>521</v>
      </c>
      <c r="I16" s="146"/>
      <c r="J16" s="146">
        <f>データ!AS6</f>
        <v>543</v>
      </c>
      <c r="K16" s="146"/>
      <c r="L16" s="146">
        <f>データ!AT6</f>
        <v>738</v>
      </c>
      <c r="M16" s="146"/>
      <c r="N16" s="138">
        <f>データ!AU6</f>
        <v>792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t="str">
        <f>データ!AV6</f>
        <v>-</v>
      </c>
      <c r="G19" s="136"/>
      <c r="H19" s="136"/>
      <c r="I19" s="136">
        <f>データ!AW6</f>
        <v>26217</v>
      </c>
      <c r="J19" s="136"/>
      <c r="K19" s="136"/>
      <c r="L19" s="136">
        <f>データ!AX6</f>
        <v>26217</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269</v>
      </c>
      <c r="AL40" s="113"/>
      <c r="AM40" s="113"/>
      <c r="AN40" s="113"/>
      <c r="AO40" s="113"/>
      <c r="AP40" s="113"/>
      <c r="AQ40" s="114"/>
    </row>
    <row r="41" spans="1:43" ht="29.45" customHeight="1">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270</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CLqH0rpk+7HZmGvGlsnOdrKMZkt2u2+7g6nnFIT35T2KiBrCMkfeonRpOb3+XNOh6KDp+9iDac0bIAzSAK9yNg==" saltValue="mWWNZnea3+w2vDaOVzT/n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67.5">
      <c r="A6" s="49" t="s">
        <v>114</v>
      </c>
      <c r="B6" s="67" t="str">
        <f>B7</f>
        <v>2017</v>
      </c>
      <c r="C6" s="67" t="str">
        <f t="shared" ref="C6:AX6" si="6">C7</f>
        <v>102121</v>
      </c>
      <c r="D6" s="67" t="str">
        <f t="shared" si="6"/>
        <v>47</v>
      </c>
      <c r="E6" s="67" t="str">
        <f t="shared" si="6"/>
        <v>04</v>
      </c>
      <c r="F6" s="67" t="str">
        <f t="shared" si="6"/>
        <v>0</v>
      </c>
      <c r="G6" s="67" t="str">
        <f t="shared" si="6"/>
        <v>000</v>
      </c>
      <c r="H6" s="67" t="str">
        <f t="shared" si="6"/>
        <v>群馬県　みどり市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4</v>
      </c>
      <c r="Q6" s="69" t="str">
        <f t="shared" si="6"/>
        <v>-</v>
      </c>
      <c r="R6" s="70" t="str">
        <f>R7</f>
        <v>平成46年1月15日　笠懸町久宮（調整池14）太陽光発電所</v>
      </c>
      <c r="S6" s="71" t="str">
        <f t="shared" si="6"/>
        <v>平成46年1月15日　笠懸町久宮（調整池14）太陽光発電所</v>
      </c>
      <c r="T6" s="67" t="str">
        <f t="shared" si="6"/>
        <v>無</v>
      </c>
      <c r="U6" s="71" t="str">
        <f t="shared" si="6"/>
        <v>東京電力エナジーパートナー株式会社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52</v>
      </c>
      <c r="AM6" s="69">
        <f t="shared" si="6"/>
        <v>521</v>
      </c>
      <c r="AN6" s="69">
        <f t="shared" si="6"/>
        <v>543</v>
      </c>
      <c r="AO6" s="69">
        <f t="shared" si="6"/>
        <v>738</v>
      </c>
      <c r="AP6" s="69">
        <f t="shared" si="6"/>
        <v>792</v>
      </c>
      <c r="AQ6" s="69">
        <f t="shared" si="6"/>
        <v>52</v>
      </c>
      <c r="AR6" s="69">
        <f t="shared" si="6"/>
        <v>521</v>
      </c>
      <c r="AS6" s="69">
        <f t="shared" si="6"/>
        <v>543</v>
      </c>
      <c r="AT6" s="69">
        <f t="shared" si="6"/>
        <v>738</v>
      </c>
      <c r="AU6" s="69">
        <f t="shared" si="6"/>
        <v>792</v>
      </c>
      <c r="AV6" s="69" t="str">
        <f t="shared" si="6"/>
        <v>-</v>
      </c>
      <c r="AW6" s="69">
        <f t="shared" si="6"/>
        <v>26217</v>
      </c>
      <c r="AX6" s="69">
        <f t="shared" si="6"/>
        <v>26217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67.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4</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v>52</v>
      </c>
      <c r="AM7" s="80">
        <v>521</v>
      </c>
      <c r="AN7" s="80">
        <v>543</v>
      </c>
      <c r="AO7" s="80">
        <v>738</v>
      </c>
      <c r="AP7" s="80">
        <v>792</v>
      </c>
      <c r="AQ7" s="80">
        <v>52</v>
      </c>
      <c r="AR7" s="80">
        <v>521</v>
      </c>
      <c r="AS7" s="80">
        <v>543</v>
      </c>
      <c r="AT7" s="80">
        <v>738</v>
      </c>
      <c r="AU7" s="80">
        <v>792</v>
      </c>
      <c r="AV7" s="80" t="s">
        <v>126</v>
      </c>
      <c r="AW7" s="80">
        <v>26217</v>
      </c>
      <c r="AX7" s="80">
        <v>26217</v>
      </c>
      <c r="AY7" s="83" t="s">
        <v>126</v>
      </c>
      <c r="AZ7" s="83">
        <v>2670.1</v>
      </c>
      <c r="BA7" s="83">
        <v>2623.6</v>
      </c>
      <c r="BB7" s="83">
        <v>2210.6</v>
      </c>
      <c r="BC7" s="83">
        <v>619.4</v>
      </c>
      <c r="BD7" s="83">
        <v>164.1</v>
      </c>
      <c r="BE7" s="83">
        <v>124.4</v>
      </c>
      <c r="BF7" s="83">
        <v>118.8</v>
      </c>
      <c r="BG7" s="83">
        <v>88.8</v>
      </c>
      <c r="BH7" s="83">
        <v>121.3</v>
      </c>
      <c r="BI7" s="83">
        <v>100</v>
      </c>
      <c r="BJ7" s="83" t="s">
        <v>126</v>
      </c>
      <c r="BK7" s="83">
        <v>2670.1</v>
      </c>
      <c r="BL7" s="83">
        <v>2623.6</v>
      </c>
      <c r="BM7" s="83">
        <v>2210.6</v>
      </c>
      <c r="BN7" s="83">
        <v>1251.7</v>
      </c>
      <c r="BO7" s="83">
        <v>366.9</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v>0</v>
      </c>
      <c r="CG7" s="83">
        <v>1453</v>
      </c>
      <c r="CH7" s="83">
        <v>1469.6</v>
      </c>
      <c r="CI7" s="83">
        <v>1624.7</v>
      </c>
      <c r="CJ7" s="83">
        <v>5899</v>
      </c>
      <c r="CK7" s="83">
        <v>11717.4</v>
      </c>
      <c r="CL7" s="83">
        <v>17642.5</v>
      </c>
      <c r="CM7" s="83">
        <v>18815.8</v>
      </c>
      <c r="CN7" s="83">
        <v>22847.9</v>
      </c>
      <c r="CO7" s="83">
        <v>19210.5</v>
      </c>
      <c r="CP7" s="80">
        <v>1977</v>
      </c>
      <c r="CQ7" s="80">
        <v>19456</v>
      </c>
      <c r="CR7" s="80">
        <v>20138</v>
      </c>
      <c r="CS7" s="80">
        <v>25306</v>
      </c>
      <c r="CT7" s="80">
        <v>23642</v>
      </c>
      <c r="CU7" s="80">
        <v>108538</v>
      </c>
      <c r="CV7" s="80">
        <v>58539</v>
      </c>
      <c r="CW7" s="80">
        <v>37685</v>
      </c>
      <c r="CX7" s="80">
        <v>2390</v>
      </c>
      <c r="CY7" s="80">
        <v>32739</v>
      </c>
      <c r="CZ7" s="80">
        <v>605</v>
      </c>
      <c r="DA7" s="83">
        <v>1.5</v>
      </c>
      <c r="DB7" s="83">
        <v>15.3</v>
      </c>
      <c r="DC7" s="83">
        <v>14.1</v>
      </c>
      <c r="DD7" s="83">
        <v>13.9</v>
      </c>
      <c r="DE7" s="83">
        <v>14.9</v>
      </c>
      <c r="DF7" s="83">
        <v>35.9</v>
      </c>
      <c r="DG7" s="83">
        <v>35.299999999999997</v>
      </c>
      <c r="DH7" s="83">
        <v>32.299999999999997</v>
      </c>
      <c r="DI7" s="83">
        <v>35.799999999999997</v>
      </c>
      <c r="DJ7" s="83">
        <v>31.7</v>
      </c>
      <c r="DK7" s="83" t="s">
        <v>126</v>
      </c>
      <c r="DL7" s="83">
        <v>0</v>
      </c>
      <c r="DM7" s="83">
        <v>0</v>
      </c>
      <c r="DN7" s="83">
        <v>0</v>
      </c>
      <c r="DO7" s="83">
        <v>27.6</v>
      </c>
      <c r="DP7" s="83">
        <v>23</v>
      </c>
      <c r="DQ7" s="83">
        <v>14.6</v>
      </c>
      <c r="DR7" s="83">
        <v>17.3</v>
      </c>
      <c r="DS7" s="83">
        <v>14.6</v>
      </c>
      <c r="DT7" s="83">
        <v>11.9</v>
      </c>
      <c r="DU7" s="83">
        <v>0</v>
      </c>
      <c r="DV7" s="83">
        <v>0</v>
      </c>
      <c r="DW7" s="83">
        <v>0</v>
      </c>
      <c r="DX7" s="83">
        <v>0</v>
      </c>
      <c r="DY7" s="83">
        <v>0</v>
      </c>
      <c r="DZ7" s="83">
        <v>106.8</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61.5</v>
      </c>
      <c r="EU7" s="83">
        <v>74.599999999999994</v>
      </c>
      <c r="EV7" s="83">
        <v>77.099999999999994</v>
      </c>
      <c r="EW7" s="83">
        <v>79.8</v>
      </c>
      <c r="EX7" s="83">
        <v>88</v>
      </c>
      <c r="EY7" s="80" t="s">
        <v>126</v>
      </c>
      <c r="EZ7" s="83" t="s">
        <v>126</v>
      </c>
      <c r="FA7" s="83" t="s">
        <v>126</v>
      </c>
      <c r="FB7" s="83" t="s">
        <v>126</v>
      </c>
      <c r="FC7" s="83" t="s">
        <v>126</v>
      </c>
      <c r="FD7" s="83" t="s">
        <v>126</v>
      </c>
      <c r="FE7" s="83">
        <v>64</v>
      </c>
      <c r="FF7" s="83">
        <v>56.1</v>
      </c>
      <c r="FG7" s="83">
        <v>61.8</v>
      </c>
      <c r="FH7" s="83">
        <v>61.6</v>
      </c>
      <c r="FI7" s="83">
        <v>57.3</v>
      </c>
      <c r="FJ7" s="83" t="s">
        <v>126</v>
      </c>
      <c r="FK7" s="83" t="s">
        <v>126</v>
      </c>
      <c r="FL7" s="83" t="s">
        <v>126</v>
      </c>
      <c r="FM7" s="83" t="s">
        <v>126</v>
      </c>
      <c r="FN7" s="83" t="s">
        <v>126</v>
      </c>
      <c r="FO7" s="83">
        <v>22.1</v>
      </c>
      <c r="FP7" s="83">
        <v>16.7</v>
      </c>
      <c r="FQ7" s="83">
        <v>8.6999999999999993</v>
      </c>
      <c r="FR7" s="83">
        <v>5.7</v>
      </c>
      <c r="FS7" s="83">
        <v>4.2</v>
      </c>
      <c r="FT7" s="83" t="s">
        <v>126</v>
      </c>
      <c r="FU7" s="83" t="s">
        <v>126</v>
      </c>
      <c r="FV7" s="83" t="s">
        <v>126</v>
      </c>
      <c r="FW7" s="83" t="s">
        <v>126</v>
      </c>
      <c r="FX7" s="83" t="s">
        <v>126</v>
      </c>
      <c r="FY7" s="83">
        <v>279.2</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56.2</v>
      </c>
      <c r="GT7" s="83">
        <v>58.4</v>
      </c>
      <c r="GU7" s="83">
        <v>80.599999999999994</v>
      </c>
      <c r="GV7" s="83">
        <v>85.6</v>
      </c>
      <c r="GW7" s="83">
        <v>92</v>
      </c>
      <c r="GX7" s="80" t="s">
        <v>126</v>
      </c>
      <c r="GY7" s="83" t="s">
        <v>126</v>
      </c>
      <c r="GZ7" s="83" t="s">
        <v>126</v>
      </c>
      <c r="HA7" s="83" t="s">
        <v>126</v>
      </c>
      <c r="HB7" s="83" t="s">
        <v>126</v>
      </c>
      <c r="HC7" s="83" t="s">
        <v>126</v>
      </c>
      <c r="HD7" s="83">
        <v>48</v>
      </c>
      <c r="HE7" s="83">
        <v>48.9</v>
      </c>
      <c r="HF7" s="83">
        <v>47.8</v>
      </c>
      <c r="HG7" s="83">
        <v>53.5</v>
      </c>
      <c r="HH7" s="83">
        <v>62.3</v>
      </c>
      <c r="HI7" s="83" t="s">
        <v>126</v>
      </c>
      <c r="HJ7" s="83" t="s">
        <v>126</v>
      </c>
      <c r="HK7" s="83" t="s">
        <v>126</v>
      </c>
      <c r="HL7" s="83" t="s">
        <v>126</v>
      </c>
      <c r="HM7" s="83" t="s">
        <v>126</v>
      </c>
      <c r="HN7" s="83">
        <v>11.8</v>
      </c>
      <c r="HO7" s="83">
        <v>5.5</v>
      </c>
      <c r="HP7" s="83">
        <v>13.8</v>
      </c>
      <c r="HQ7" s="83">
        <v>9.4</v>
      </c>
      <c r="HR7" s="83">
        <v>8.1999999999999993</v>
      </c>
      <c r="HS7" s="83" t="s">
        <v>126</v>
      </c>
      <c r="HT7" s="83" t="s">
        <v>126</v>
      </c>
      <c r="HU7" s="83" t="s">
        <v>126</v>
      </c>
      <c r="HV7" s="83" t="s">
        <v>126</v>
      </c>
      <c r="HW7" s="83" t="s">
        <v>126</v>
      </c>
      <c r="HX7" s="83">
        <v>21.2</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44.9</v>
      </c>
      <c r="IS7" s="83">
        <v>55.8</v>
      </c>
      <c r="IT7" s="83">
        <v>57.2</v>
      </c>
      <c r="IU7" s="83">
        <v>54.1</v>
      </c>
      <c r="IV7" s="83">
        <v>58.2</v>
      </c>
      <c r="IW7" s="80" t="s">
        <v>126</v>
      </c>
      <c r="IX7" s="83" t="s">
        <v>126</v>
      </c>
      <c r="IY7" s="83" t="s">
        <v>126</v>
      </c>
      <c r="IZ7" s="83" t="s">
        <v>126</v>
      </c>
      <c r="JA7" s="83" t="s">
        <v>126</v>
      </c>
      <c r="JB7" s="83" t="s">
        <v>126</v>
      </c>
      <c r="JC7" s="83">
        <v>19.600000000000001</v>
      </c>
      <c r="JD7" s="83">
        <v>18.5</v>
      </c>
      <c r="JE7" s="83">
        <v>16.100000000000001</v>
      </c>
      <c r="JF7" s="83">
        <v>19.600000000000001</v>
      </c>
      <c r="JG7" s="83">
        <v>17.899999999999999</v>
      </c>
      <c r="JH7" s="83" t="s">
        <v>126</v>
      </c>
      <c r="JI7" s="83" t="s">
        <v>126</v>
      </c>
      <c r="JJ7" s="83" t="s">
        <v>126</v>
      </c>
      <c r="JK7" s="83" t="s">
        <v>126</v>
      </c>
      <c r="JL7" s="83" t="s">
        <v>126</v>
      </c>
      <c r="JM7" s="83">
        <v>45.4</v>
      </c>
      <c r="JN7" s="83">
        <v>46.6</v>
      </c>
      <c r="JO7" s="83">
        <v>48.3</v>
      </c>
      <c r="JP7" s="83">
        <v>48.2</v>
      </c>
      <c r="JQ7" s="83">
        <v>34.5</v>
      </c>
      <c r="JR7" s="83" t="s">
        <v>126</v>
      </c>
      <c r="JS7" s="83" t="s">
        <v>126</v>
      </c>
      <c r="JT7" s="83" t="s">
        <v>126</v>
      </c>
      <c r="JU7" s="83" t="s">
        <v>126</v>
      </c>
      <c r="JV7" s="83" t="s">
        <v>126</v>
      </c>
      <c r="JW7" s="83">
        <v>178.4</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v>86.6</v>
      </c>
      <c r="KR7" s="83">
        <v>98.4</v>
      </c>
      <c r="KS7" s="83">
        <v>98.4</v>
      </c>
      <c r="KT7" s="83">
        <v>99.1</v>
      </c>
      <c r="KU7" s="83">
        <v>98.8</v>
      </c>
      <c r="KV7" s="80">
        <v>605</v>
      </c>
      <c r="KW7" s="83">
        <v>1.5</v>
      </c>
      <c r="KX7" s="83">
        <v>15.3</v>
      </c>
      <c r="KY7" s="83">
        <v>14.1</v>
      </c>
      <c r="KZ7" s="83">
        <v>13.9</v>
      </c>
      <c r="LA7" s="83">
        <v>14.9</v>
      </c>
      <c r="LB7" s="83">
        <v>6.4</v>
      </c>
      <c r="LC7" s="83">
        <v>13.7</v>
      </c>
      <c r="LD7" s="83">
        <v>12</v>
      </c>
      <c r="LE7" s="83">
        <v>14.5</v>
      </c>
      <c r="LF7" s="83">
        <v>14.9</v>
      </c>
      <c r="LG7" s="83" t="s">
        <v>126</v>
      </c>
      <c r="LH7" s="83">
        <v>0</v>
      </c>
      <c r="LI7" s="83">
        <v>0</v>
      </c>
      <c r="LJ7" s="83">
        <v>0</v>
      </c>
      <c r="LK7" s="83">
        <v>27.6</v>
      </c>
      <c r="LL7" s="83">
        <v>0.2</v>
      </c>
      <c r="LM7" s="83">
        <v>2.5</v>
      </c>
      <c r="LN7" s="83">
        <v>0.3</v>
      </c>
      <c r="LO7" s="83">
        <v>0.3</v>
      </c>
      <c r="LP7" s="83">
        <v>0.3</v>
      </c>
      <c r="LQ7" s="83">
        <v>0</v>
      </c>
      <c r="LR7" s="83">
        <v>0</v>
      </c>
      <c r="LS7" s="83">
        <v>0</v>
      </c>
      <c r="LT7" s="83">
        <v>0</v>
      </c>
      <c r="LU7" s="83">
        <v>0</v>
      </c>
      <c r="LV7" s="83">
        <v>448</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v>100</v>
      </c>
      <c r="ML7" s="83">
        <v>100</v>
      </c>
      <c r="MM7" s="83">
        <v>100</v>
      </c>
      <c r="MN7" s="83">
        <v>100</v>
      </c>
      <c r="MO7" s="83">
        <v>100</v>
      </c>
      <c r="MP7" s="83">
        <v>100</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v>2</v>
      </c>
      <c r="NH7" s="83">
        <v>2</v>
      </c>
      <c r="NI7" s="83">
        <v>3</v>
      </c>
      <c r="NJ7" s="83">
        <v>4</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（最大出力合計605kW）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（最大出力合計605kW）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f>AZ7</f>
        <v>2670.1</v>
      </c>
      <c r="BA11" s="95">
        <f>BA7</f>
        <v>2623.6</v>
      </c>
      <c r="BB11" s="95">
        <f>BB7</f>
        <v>2210.6</v>
      </c>
      <c r="BC11" s="95">
        <f>BC7</f>
        <v>619.4</v>
      </c>
      <c r="BD11" s="84"/>
      <c r="BE11" s="84"/>
      <c r="BF11" s="84"/>
      <c r="BG11" s="84"/>
      <c r="BH11" s="84"/>
      <c r="BI11" s="94" t="s">
        <v>139</v>
      </c>
      <c r="BJ11" s="95" t="str">
        <f>BJ7</f>
        <v>-</v>
      </c>
      <c r="BK11" s="95">
        <f>BK7</f>
        <v>2670.1</v>
      </c>
      <c r="BL11" s="95">
        <f>BL7</f>
        <v>2623.6</v>
      </c>
      <c r="BM11" s="95">
        <f>BM7</f>
        <v>2210.6</v>
      </c>
      <c r="BN11" s="95">
        <f>BN7</f>
        <v>1251.7</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141</v>
      </c>
      <c r="CF11" s="95">
        <f>CF7</f>
        <v>0</v>
      </c>
      <c r="CG11" s="95">
        <f>CG7</f>
        <v>1453</v>
      </c>
      <c r="CH11" s="95">
        <f>CH7</f>
        <v>1469.6</v>
      </c>
      <c r="CI11" s="95">
        <f>CI7</f>
        <v>1624.7</v>
      </c>
      <c r="CJ11" s="95">
        <f>CJ7</f>
        <v>5899</v>
      </c>
      <c r="CK11" s="84"/>
      <c r="CL11" s="84"/>
      <c r="CM11" s="84"/>
      <c r="CN11" s="84"/>
      <c r="CO11" s="94" t="s">
        <v>142</v>
      </c>
      <c r="CP11" s="96">
        <f>CP7</f>
        <v>1977</v>
      </c>
      <c r="CQ11" s="96">
        <f>CQ7</f>
        <v>19456</v>
      </c>
      <c r="CR11" s="96">
        <f>CR7</f>
        <v>20138</v>
      </c>
      <c r="CS11" s="96">
        <f>CS7</f>
        <v>25306</v>
      </c>
      <c r="CT11" s="96">
        <f>CT7</f>
        <v>23642</v>
      </c>
      <c r="CU11" s="84"/>
      <c r="CV11" s="84"/>
      <c r="CW11" s="84"/>
      <c r="CX11" s="84"/>
      <c r="CY11" s="84"/>
      <c r="CZ11" s="94" t="s">
        <v>143</v>
      </c>
      <c r="DA11" s="95">
        <f>DA7</f>
        <v>1.5</v>
      </c>
      <c r="DB11" s="95">
        <f>DB7</f>
        <v>15.3</v>
      </c>
      <c r="DC11" s="95">
        <f>DC7</f>
        <v>14.1</v>
      </c>
      <c r="DD11" s="95">
        <f>DD7</f>
        <v>13.9</v>
      </c>
      <c r="DE11" s="95">
        <f>DE7</f>
        <v>14.9</v>
      </c>
      <c r="DF11" s="84"/>
      <c r="DG11" s="84"/>
      <c r="DH11" s="84"/>
      <c r="DI11" s="84"/>
      <c r="DJ11" s="94" t="s">
        <v>140</v>
      </c>
      <c r="DK11" s="95" t="str">
        <f>DK7</f>
        <v>-</v>
      </c>
      <c r="DL11" s="95">
        <f>DL7</f>
        <v>0</v>
      </c>
      <c r="DM11" s="95">
        <f>DM7</f>
        <v>0</v>
      </c>
      <c r="DN11" s="95">
        <f>DN7</f>
        <v>0</v>
      </c>
      <c r="DO11" s="95">
        <f>DO7</f>
        <v>27.6</v>
      </c>
      <c r="DP11" s="84"/>
      <c r="DQ11" s="84"/>
      <c r="DR11" s="84"/>
      <c r="DS11" s="84"/>
      <c r="DT11" s="94" t="s">
        <v>143</v>
      </c>
      <c r="DU11" s="95">
        <f>DU7</f>
        <v>0</v>
      </c>
      <c r="DV11" s="95">
        <f>DV7</f>
        <v>0</v>
      </c>
      <c r="DW11" s="95">
        <f>DW7</f>
        <v>0</v>
      </c>
      <c r="DX11" s="95">
        <f>DX7</f>
        <v>0</v>
      </c>
      <c r="DY11" s="95">
        <f>DY7</f>
        <v>0</v>
      </c>
      <c r="DZ11" s="84"/>
      <c r="EA11" s="84"/>
      <c r="EB11" s="84"/>
      <c r="EC11" s="84"/>
      <c r="ED11" s="94" t="s">
        <v>144</v>
      </c>
      <c r="EE11" s="95" t="str">
        <f>EE7</f>
        <v>-</v>
      </c>
      <c r="EF11" s="95" t="str">
        <f>EF7</f>
        <v>-</v>
      </c>
      <c r="EG11" s="95" t="str">
        <f>EG7</f>
        <v>-</v>
      </c>
      <c r="EH11" s="95" t="str">
        <f>EH7</f>
        <v>-</v>
      </c>
      <c r="EI11" s="95" t="str">
        <f>EI7</f>
        <v>-</v>
      </c>
      <c r="EJ11" s="84"/>
      <c r="EK11" s="84"/>
      <c r="EL11" s="84"/>
      <c r="EM11" s="84"/>
      <c r="EN11" s="94" t="s">
        <v>145</v>
      </c>
      <c r="EO11" s="95">
        <f>EO7</f>
        <v>100</v>
      </c>
      <c r="EP11" s="95">
        <f>EP7</f>
        <v>100</v>
      </c>
      <c r="EQ11" s="95">
        <f>EQ7</f>
        <v>100</v>
      </c>
      <c r="ER11" s="95">
        <f>ER7</f>
        <v>100</v>
      </c>
      <c r="ES11" s="95">
        <f>ES7</f>
        <v>100</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144</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145</v>
      </c>
      <c r="GD11" s="95" t="str">
        <f>GD7</f>
        <v>-</v>
      </c>
      <c r="GE11" s="95" t="str">
        <f>GE7</f>
        <v>-</v>
      </c>
      <c r="GF11" s="95" t="str">
        <f>GF7</f>
        <v>-</v>
      </c>
      <c r="GG11" s="95" t="str">
        <f>GG7</f>
        <v>-</v>
      </c>
      <c r="GH11" s="95" t="str">
        <f>GH7</f>
        <v>-</v>
      </c>
      <c r="GI11" s="84"/>
      <c r="GJ11" s="84"/>
      <c r="GK11" s="84"/>
      <c r="GL11" s="84"/>
      <c r="GM11" s="94" t="s">
        <v>145</v>
      </c>
      <c r="GN11" s="95" t="str">
        <f>GN7</f>
        <v>-</v>
      </c>
      <c r="GO11" s="95" t="str">
        <f>GO7</f>
        <v>-</v>
      </c>
      <c r="GP11" s="95" t="str">
        <f>GP7</f>
        <v>-</v>
      </c>
      <c r="GQ11" s="95" t="str">
        <f>GQ7</f>
        <v>-</v>
      </c>
      <c r="GR11" s="95" t="str">
        <f>GR7</f>
        <v>-</v>
      </c>
      <c r="GS11" s="84"/>
      <c r="GT11" s="84"/>
      <c r="GU11" s="84"/>
      <c r="GV11" s="84"/>
      <c r="GW11" s="84"/>
      <c r="GX11" s="94" t="s">
        <v>145</v>
      </c>
      <c r="GY11" s="95" t="str">
        <f>GY7</f>
        <v>-</v>
      </c>
      <c r="GZ11" s="95" t="str">
        <f>GZ7</f>
        <v>-</v>
      </c>
      <c r="HA11" s="95" t="str">
        <f>HA7</f>
        <v>-</v>
      </c>
      <c r="HB11" s="95" t="str">
        <f>HB7</f>
        <v>-</v>
      </c>
      <c r="HC11" s="95" t="str">
        <f>HC7</f>
        <v>-</v>
      </c>
      <c r="HD11" s="84"/>
      <c r="HE11" s="84"/>
      <c r="HF11" s="84"/>
      <c r="HG11" s="84"/>
      <c r="HH11" s="94" t="s">
        <v>146</v>
      </c>
      <c r="HI11" s="95" t="str">
        <f>HI7</f>
        <v>-</v>
      </c>
      <c r="HJ11" s="95" t="str">
        <f>HJ7</f>
        <v>-</v>
      </c>
      <c r="HK11" s="95" t="str">
        <f>HK7</f>
        <v>-</v>
      </c>
      <c r="HL11" s="95" t="str">
        <f>HL7</f>
        <v>-</v>
      </c>
      <c r="HM11" s="95" t="str">
        <f>HM7</f>
        <v>-</v>
      </c>
      <c r="HN11" s="84"/>
      <c r="HO11" s="84"/>
      <c r="HP11" s="84"/>
      <c r="HQ11" s="84"/>
      <c r="HR11" s="94" t="s">
        <v>145</v>
      </c>
      <c r="HS11" s="95" t="str">
        <f>HS7</f>
        <v>-</v>
      </c>
      <c r="HT11" s="95" t="str">
        <f>HT7</f>
        <v>-</v>
      </c>
      <c r="HU11" s="95" t="str">
        <f>HU7</f>
        <v>-</v>
      </c>
      <c r="HV11" s="95" t="str">
        <f>HV7</f>
        <v>-</v>
      </c>
      <c r="HW11" s="95" t="str">
        <f>HW7</f>
        <v>-</v>
      </c>
      <c r="HX11" s="84"/>
      <c r="HY11" s="84"/>
      <c r="HZ11" s="84"/>
      <c r="IA11" s="84"/>
      <c r="IB11" s="94" t="s">
        <v>145</v>
      </c>
      <c r="IC11" s="95" t="str">
        <f>IC7</f>
        <v>-</v>
      </c>
      <c r="ID11" s="95" t="str">
        <f>ID7</f>
        <v>-</v>
      </c>
      <c r="IE11" s="95" t="str">
        <f>IE7</f>
        <v>-</v>
      </c>
      <c r="IF11" s="95" t="str">
        <f>IF7</f>
        <v>-</v>
      </c>
      <c r="IG11" s="95" t="str">
        <f>IG7</f>
        <v>-</v>
      </c>
      <c r="IH11" s="84"/>
      <c r="II11" s="84"/>
      <c r="IJ11" s="84"/>
      <c r="IK11" s="84"/>
      <c r="IL11" s="94" t="s">
        <v>145</v>
      </c>
      <c r="IM11" s="95" t="str">
        <f>IM7</f>
        <v>-</v>
      </c>
      <c r="IN11" s="95" t="str">
        <f>IN7</f>
        <v>-</v>
      </c>
      <c r="IO11" s="95" t="str">
        <f>IO7</f>
        <v>-</v>
      </c>
      <c r="IP11" s="95" t="str">
        <f>IP7</f>
        <v>-</v>
      </c>
      <c r="IQ11" s="95" t="str">
        <f>IQ7</f>
        <v>-</v>
      </c>
      <c r="IR11" s="84"/>
      <c r="IS11" s="84"/>
      <c r="IT11" s="84"/>
      <c r="IU11" s="84"/>
      <c r="IV11" s="84"/>
      <c r="IW11" s="94" t="s">
        <v>145</v>
      </c>
      <c r="IX11" s="95" t="str">
        <f>IX7</f>
        <v>-</v>
      </c>
      <c r="IY11" s="95" t="str">
        <f>IY7</f>
        <v>-</v>
      </c>
      <c r="IZ11" s="95" t="str">
        <f>IZ7</f>
        <v>-</v>
      </c>
      <c r="JA11" s="95" t="str">
        <f>JA7</f>
        <v>-</v>
      </c>
      <c r="JB11" s="95" t="str">
        <f>JB7</f>
        <v>-</v>
      </c>
      <c r="JC11" s="84"/>
      <c r="JD11" s="84"/>
      <c r="JE11" s="84"/>
      <c r="JF11" s="84"/>
      <c r="JG11" s="94" t="s">
        <v>145</v>
      </c>
      <c r="JH11" s="95" t="str">
        <f>JH7</f>
        <v>-</v>
      </c>
      <c r="JI11" s="95" t="str">
        <f>JI7</f>
        <v>-</v>
      </c>
      <c r="JJ11" s="95" t="str">
        <f>JJ7</f>
        <v>-</v>
      </c>
      <c r="JK11" s="95" t="str">
        <f>JK7</f>
        <v>-</v>
      </c>
      <c r="JL11" s="95" t="str">
        <f>JL7</f>
        <v>-</v>
      </c>
      <c r="JM11" s="84"/>
      <c r="JN11" s="84"/>
      <c r="JO11" s="84"/>
      <c r="JP11" s="84"/>
      <c r="JQ11" s="94" t="s">
        <v>145</v>
      </c>
      <c r="JR11" s="95" t="str">
        <f>JR7</f>
        <v>-</v>
      </c>
      <c r="JS11" s="95" t="str">
        <f>JS7</f>
        <v>-</v>
      </c>
      <c r="JT11" s="95" t="str">
        <f>JT7</f>
        <v>-</v>
      </c>
      <c r="JU11" s="95" t="str">
        <f>JU7</f>
        <v>-</v>
      </c>
      <c r="JV11" s="95" t="str">
        <f>JV7</f>
        <v>-</v>
      </c>
      <c r="JW11" s="84"/>
      <c r="JX11" s="84"/>
      <c r="JY11" s="84"/>
      <c r="JZ11" s="84"/>
      <c r="KA11" s="94" t="s">
        <v>145</v>
      </c>
      <c r="KB11" s="95" t="str">
        <f>KB7</f>
        <v>-</v>
      </c>
      <c r="KC11" s="95" t="str">
        <f>KC7</f>
        <v>-</v>
      </c>
      <c r="KD11" s="95" t="str">
        <f>KD7</f>
        <v>-</v>
      </c>
      <c r="KE11" s="95" t="str">
        <f>KE7</f>
        <v>-</v>
      </c>
      <c r="KF11" s="95" t="str">
        <f>KF7</f>
        <v>-</v>
      </c>
      <c r="KG11" s="84"/>
      <c r="KH11" s="84"/>
      <c r="KI11" s="84"/>
      <c r="KJ11" s="84"/>
      <c r="KK11" s="94" t="s">
        <v>145</v>
      </c>
      <c r="KL11" s="95" t="str">
        <f>KL7</f>
        <v>-</v>
      </c>
      <c r="KM11" s="95" t="str">
        <f>KM7</f>
        <v>-</v>
      </c>
      <c r="KN11" s="95" t="str">
        <f>KN7</f>
        <v>-</v>
      </c>
      <c r="KO11" s="95" t="str">
        <f>KO7</f>
        <v>-</v>
      </c>
      <c r="KP11" s="95" t="str">
        <f>KP7</f>
        <v>-</v>
      </c>
      <c r="KQ11" s="84"/>
      <c r="KR11" s="84"/>
      <c r="KS11" s="84"/>
      <c r="KT11" s="84"/>
      <c r="KU11" s="84"/>
      <c r="KV11" s="94" t="s">
        <v>144</v>
      </c>
      <c r="KW11" s="95">
        <f>KW7</f>
        <v>1.5</v>
      </c>
      <c r="KX11" s="95">
        <f>KX7</f>
        <v>15.3</v>
      </c>
      <c r="KY11" s="95">
        <f>KY7</f>
        <v>14.1</v>
      </c>
      <c r="KZ11" s="95">
        <f>KZ7</f>
        <v>13.9</v>
      </c>
      <c r="LA11" s="95">
        <f>LA7</f>
        <v>14.9</v>
      </c>
      <c r="LB11" s="84"/>
      <c r="LC11" s="84"/>
      <c r="LD11" s="84"/>
      <c r="LE11" s="84"/>
      <c r="LF11" s="94" t="s">
        <v>145</v>
      </c>
      <c r="LG11" s="95" t="str">
        <f>LG7</f>
        <v>-</v>
      </c>
      <c r="LH11" s="95">
        <f>LH7</f>
        <v>0</v>
      </c>
      <c r="LI11" s="95">
        <f>LI7</f>
        <v>0</v>
      </c>
      <c r="LJ11" s="95">
        <f>LJ7</f>
        <v>0</v>
      </c>
      <c r="LK11" s="95">
        <f>LK7</f>
        <v>27.6</v>
      </c>
      <c r="LL11" s="84"/>
      <c r="LM11" s="84"/>
      <c r="LN11" s="84"/>
      <c r="LO11" s="84"/>
      <c r="LP11" s="94" t="s">
        <v>145</v>
      </c>
      <c r="LQ11" s="95">
        <f>LQ7</f>
        <v>0</v>
      </c>
      <c r="LR11" s="95">
        <f>LR7</f>
        <v>0</v>
      </c>
      <c r="LS11" s="95">
        <f>LS7</f>
        <v>0</v>
      </c>
      <c r="LT11" s="95">
        <f>LT7</f>
        <v>0</v>
      </c>
      <c r="LU11" s="95">
        <f>LU7</f>
        <v>0</v>
      </c>
      <c r="LV11" s="84"/>
      <c r="LW11" s="84"/>
      <c r="LX11" s="84"/>
      <c r="LY11" s="84"/>
      <c r="LZ11" s="94" t="s">
        <v>145</v>
      </c>
      <c r="MA11" s="95" t="str">
        <f>MA7</f>
        <v>-</v>
      </c>
      <c r="MB11" s="95" t="str">
        <f>MB7</f>
        <v>-</v>
      </c>
      <c r="MC11" s="95" t="str">
        <f>MC7</f>
        <v>-</v>
      </c>
      <c r="MD11" s="95" t="str">
        <f>MD7</f>
        <v>-</v>
      </c>
      <c r="ME11" s="95" t="str">
        <f>ME7</f>
        <v>-</v>
      </c>
      <c r="MF11" s="84"/>
      <c r="MG11" s="84"/>
      <c r="MH11" s="84"/>
      <c r="MI11" s="84"/>
      <c r="MJ11" s="94" t="s">
        <v>146</v>
      </c>
      <c r="MK11" s="95">
        <f>MK7</f>
        <v>100</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147</v>
      </c>
      <c r="AY12" s="95">
        <f>BD7</f>
        <v>164.1</v>
      </c>
      <c r="AZ12" s="95">
        <f>BE7</f>
        <v>124.4</v>
      </c>
      <c r="BA12" s="95">
        <f>BF7</f>
        <v>118.8</v>
      </c>
      <c r="BB12" s="95">
        <f>BG7</f>
        <v>88.8</v>
      </c>
      <c r="BC12" s="95">
        <f>BH7</f>
        <v>121.3</v>
      </c>
      <c r="BD12" s="84"/>
      <c r="BE12" s="84"/>
      <c r="BF12" s="84"/>
      <c r="BG12" s="84"/>
      <c r="BH12" s="84"/>
      <c r="BI12" s="94" t="s">
        <v>147</v>
      </c>
      <c r="BJ12" s="95">
        <f>BO7</f>
        <v>366.9</v>
      </c>
      <c r="BK12" s="95">
        <f>BP7</f>
        <v>324.60000000000002</v>
      </c>
      <c r="BL12" s="95">
        <f>BQ7</f>
        <v>255.4</v>
      </c>
      <c r="BM12" s="95">
        <f>BR7</f>
        <v>269.8</v>
      </c>
      <c r="BN12" s="95">
        <f>BS7</f>
        <v>247.9</v>
      </c>
      <c r="BO12" s="84"/>
      <c r="BP12" s="84"/>
      <c r="BQ12" s="84"/>
      <c r="BR12" s="84"/>
      <c r="BS12" s="84"/>
      <c r="BT12" s="94" t="s">
        <v>147</v>
      </c>
      <c r="BU12" s="95" t="str">
        <f>BZ7</f>
        <v>-</v>
      </c>
      <c r="BV12" s="95" t="str">
        <f>CA7</f>
        <v>-</v>
      </c>
      <c r="BW12" s="95" t="str">
        <f>CB7</f>
        <v>-</v>
      </c>
      <c r="BX12" s="95" t="str">
        <f>CC7</f>
        <v>-</v>
      </c>
      <c r="BY12" s="95" t="str">
        <f>CD7</f>
        <v>-</v>
      </c>
      <c r="BZ12" s="84"/>
      <c r="CA12" s="84"/>
      <c r="CB12" s="84"/>
      <c r="CC12" s="84"/>
      <c r="CD12" s="84"/>
      <c r="CE12" s="94" t="s">
        <v>147</v>
      </c>
      <c r="CF12" s="95">
        <f>CK7</f>
        <v>11717.4</v>
      </c>
      <c r="CG12" s="95">
        <f>CL7</f>
        <v>17642.5</v>
      </c>
      <c r="CH12" s="95">
        <f>CM7</f>
        <v>18815.8</v>
      </c>
      <c r="CI12" s="95">
        <f>CN7</f>
        <v>22847.9</v>
      </c>
      <c r="CJ12" s="95">
        <f>CO7</f>
        <v>19210.5</v>
      </c>
      <c r="CK12" s="84"/>
      <c r="CL12" s="84"/>
      <c r="CM12" s="84"/>
      <c r="CN12" s="84"/>
      <c r="CO12" s="94" t="s">
        <v>147</v>
      </c>
      <c r="CP12" s="96">
        <f>CU7</f>
        <v>108538</v>
      </c>
      <c r="CQ12" s="96">
        <f>CV7</f>
        <v>58539</v>
      </c>
      <c r="CR12" s="96">
        <f>CW7</f>
        <v>37685</v>
      </c>
      <c r="CS12" s="96">
        <f>CX7</f>
        <v>2390</v>
      </c>
      <c r="CT12" s="96">
        <f>CY7</f>
        <v>32739</v>
      </c>
      <c r="CU12" s="84"/>
      <c r="CV12" s="84"/>
      <c r="CW12" s="84"/>
      <c r="CX12" s="84"/>
      <c r="CY12" s="84"/>
      <c r="CZ12" s="94" t="s">
        <v>147</v>
      </c>
      <c r="DA12" s="95">
        <f>DF7</f>
        <v>35.9</v>
      </c>
      <c r="DB12" s="95">
        <f>DG7</f>
        <v>35.299999999999997</v>
      </c>
      <c r="DC12" s="95">
        <f>DH7</f>
        <v>32.299999999999997</v>
      </c>
      <c r="DD12" s="95">
        <f>DI7</f>
        <v>35.799999999999997</v>
      </c>
      <c r="DE12" s="95">
        <f>DJ7</f>
        <v>31.7</v>
      </c>
      <c r="DF12" s="84"/>
      <c r="DG12" s="84"/>
      <c r="DH12" s="84"/>
      <c r="DI12" s="84"/>
      <c r="DJ12" s="94" t="s">
        <v>147</v>
      </c>
      <c r="DK12" s="95">
        <f>DP7</f>
        <v>23</v>
      </c>
      <c r="DL12" s="95">
        <f>DQ7</f>
        <v>14.6</v>
      </c>
      <c r="DM12" s="95">
        <f>DR7</f>
        <v>17.3</v>
      </c>
      <c r="DN12" s="95">
        <f>DS7</f>
        <v>14.6</v>
      </c>
      <c r="DO12" s="95">
        <f>DT7</f>
        <v>11.9</v>
      </c>
      <c r="DP12" s="84"/>
      <c r="DQ12" s="84"/>
      <c r="DR12" s="84"/>
      <c r="DS12" s="84"/>
      <c r="DT12" s="94" t="s">
        <v>147</v>
      </c>
      <c r="DU12" s="95">
        <f>DZ7</f>
        <v>106.8</v>
      </c>
      <c r="DV12" s="95">
        <f>EA7</f>
        <v>102</v>
      </c>
      <c r="DW12" s="95">
        <f>EB7</f>
        <v>100.7</v>
      </c>
      <c r="DX12" s="95">
        <f>EC7</f>
        <v>100.1</v>
      </c>
      <c r="DY12" s="95">
        <f>ED7</f>
        <v>132.80000000000001</v>
      </c>
      <c r="DZ12" s="84"/>
      <c r="EA12" s="84"/>
      <c r="EB12" s="84"/>
      <c r="EC12" s="84"/>
      <c r="ED12" s="94" t="s">
        <v>147</v>
      </c>
      <c r="EE12" s="95" t="str">
        <f>EJ7</f>
        <v>-</v>
      </c>
      <c r="EF12" s="95" t="str">
        <f>EK7</f>
        <v>-</v>
      </c>
      <c r="EG12" s="95" t="str">
        <f>EL7</f>
        <v>-</v>
      </c>
      <c r="EH12" s="95" t="str">
        <f>EM7</f>
        <v>-</v>
      </c>
      <c r="EI12" s="95" t="str">
        <f>EN7</f>
        <v>-</v>
      </c>
      <c r="EJ12" s="84"/>
      <c r="EK12" s="84"/>
      <c r="EL12" s="84"/>
      <c r="EM12" s="84"/>
      <c r="EN12" s="94" t="s">
        <v>147</v>
      </c>
      <c r="EO12" s="95">
        <f>ET7</f>
        <v>61.5</v>
      </c>
      <c r="EP12" s="95">
        <f>EU7</f>
        <v>74.599999999999994</v>
      </c>
      <c r="EQ12" s="95">
        <f>EV7</f>
        <v>77.099999999999994</v>
      </c>
      <c r="ER12" s="95">
        <f>EW7</f>
        <v>79.8</v>
      </c>
      <c r="ES12" s="95">
        <f>EX7</f>
        <v>88</v>
      </c>
      <c r="ET12" s="84"/>
      <c r="EU12" s="84"/>
      <c r="EV12" s="84"/>
      <c r="EW12" s="84"/>
      <c r="EX12" s="84"/>
      <c r="EY12" s="94" t="s">
        <v>147</v>
      </c>
      <c r="EZ12" s="95" t="str">
        <f>IF($EZ$8,FE7,"-")</f>
        <v>-</v>
      </c>
      <c r="FA12" s="95" t="str">
        <f>IF($EZ$8,FF7,"-")</f>
        <v>-</v>
      </c>
      <c r="FB12" s="95" t="str">
        <f>IF($EZ$8,FG7,"-")</f>
        <v>-</v>
      </c>
      <c r="FC12" s="95" t="str">
        <f>IF($EZ$8,FH7,"-")</f>
        <v>-</v>
      </c>
      <c r="FD12" s="95" t="str">
        <f>IF($EZ$8,FI7,"-")</f>
        <v>-</v>
      </c>
      <c r="FE12" s="84"/>
      <c r="FF12" s="84"/>
      <c r="FG12" s="84"/>
      <c r="FH12" s="84"/>
      <c r="FI12" s="94" t="s">
        <v>147</v>
      </c>
      <c r="FJ12" s="95" t="str">
        <f>IF($FJ$8,FO7,"-")</f>
        <v>-</v>
      </c>
      <c r="FK12" s="95" t="str">
        <f>IF($FJ$8,FP7,"-")</f>
        <v>-</v>
      </c>
      <c r="FL12" s="95" t="str">
        <f>IF($FJ$8,FQ7,"-")</f>
        <v>-</v>
      </c>
      <c r="FM12" s="95" t="str">
        <f>IF($FJ$8,FR7,"-")</f>
        <v>-</v>
      </c>
      <c r="FN12" s="95" t="str">
        <f>IF($FJ$8,FS7,"-")</f>
        <v>-</v>
      </c>
      <c r="FO12" s="84"/>
      <c r="FP12" s="84"/>
      <c r="FQ12" s="84"/>
      <c r="FR12" s="84"/>
      <c r="FS12" s="94" t="s">
        <v>147</v>
      </c>
      <c r="FT12" s="95" t="str">
        <f>IF($FT$8,FY7,"-")</f>
        <v>-</v>
      </c>
      <c r="FU12" s="95" t="str">
        <f>IF($FT$8,FZ7,"-")</f>
        <v>-</v>
      </c>
      <c r="FV12" s="95" t="str">
        <f>IF($FT$8,GA7,"-")</f>
        <v>-</v>
      </c>
      <c r="FW12" s="95" t="str">
        <f>IF($FT$8,GB7,"-")</f>
        <v>-</v>
      </c>
      <c r="FX12" s="95" t="str">
        <f>IF($FT$8,GC7,"-")</f>
        <v>-</v>
      </c>
      <c r="FY12" s="84"/>
      <c r="FZ12" s="84"/>
      <c r="GA12" s="84"/>
      <c r="GB12" s="84"/>
      <c r="GC12" s="94" t="s">
        <v>147</v>
      </c>
      <c r="GD12" s="95" t="str">
        <f>IF($GD$8,GI7,"-")</f>
        <v>-</v>
      </c>
      <c r="GE12" s="95" t="str">
        <f>IF($GD$8,GJ7,"-")</f>
        <v>-</v>
      </c>
      <c r="GF12" s="95" t="str">
        <f>IF($GD$8,GK7,"-")</f>
        <v>-</v>
      </c>
      <c r="GG12" s="95" t="str">
        <f>IF($GD$8,GL7,"-")</f>
        <v>-</v>
      </c>
      <c r="GH12" s="95" t="str">
        <f>IF($GD$8,GM7,"-")</f>
        <v>-</v>
      </c>
      <c r="GI12" s="84"/>
      <c r="GJ12" s="84"/>
      <c r="GK12" s="84"/>
      <c r="GL12" s="84"/>
      <c r="GM12" s="94" t="s">
        <v>147</v>
      </c>
      <c r="GN12" s="95" t="str">
        <f>IF($GN$8,GS7,"-")</f>
        <v>-</v>
      </c>
      <c r="GO12" s="95" t="str">
        <f>IF($GN$8,GT7,"-")</f>
        <v>-</v>
      </c>
      <c r="GP12" s="95" t="str">
        <f>IF($GN$8,GU7,"-")</f>
        <v>-</v>
      </c>
      <c r="GQ12" s="95" t="str">
        <f>IF($GN$8,GV7,"-")</f>
        <v>-</v>
      </c>
      <c r="GR12" s="95" t="str">
        <f>IF($GN$8,GW7,"-")</f>
        <v>-</v>
      </c>
      <c r="GS12" s="84"/>
      <c r="GT12" s="84"/>
      <c r="GU12" s="84"/>
      <c r="GV12" s="84"/>
      <c r="GW12" s="84"/>
      <c r="GX12" s="94" t="s">
        <v>147</v>
      </c>
      <c r="GY12" s="95" t="str">
        <f>IF($GY$8,HD7,"-")</f>
        <v>-</v>
      </c>
      <c r="GZ12" s="95" t="str">
        <f>IF($GY$8,HE7,"-")</f>
        <v>-</v>
      </c>
      <c r="HA12" s="95" t="str">
        <f>IF($GY$8,HF7,"-")</f>
        <v>-</v>
      </c>
      <c r="HB12" s="95" t="str">
        <f>IF($GY$8,HG7,"-")</f>
        <v>-</v>
      </c>
      <c r="HC12" s="95" t="str">
        <f>IF($GY$8,HH7,"-")</f>
        <v>-</v>
      </c>
      <c r="HD12" s="84"/>
      <c r="HE12" s="84"/>
      <c r="HF12" s="84"/>
      <c r="HG12" s="84"/>
      <c r="HH12" s="94" t="s">
        <v>147</v>
      </c>
      <c r="HI12" s="95" t="str">
        <f>IF($HI$8,HN7,"-")</f>
        <v>-</v>
      </c>
      <c r="HJ12" s="95" t="str">
        <f>IF($HI$8,HO7,"-")</f>
        <v>-</v>
      </c>
      <c r="HK12" s="95" t="str">
        <f>IF($HI$8,HP7,"-")</f>
        <v>-</v>
      </c>
      <c r="HL12" s="95" t="str">
        <f>IF($HI$8,HQ7,"-")</f>
        <v>-</v>
      </c>
      <c r="HM12" s="95" t="str">
        <f>IF($HI$8,HR7,"-")</f>
        <v>-</v>
      </c>
      <c r="HN12" s="84"/>
      <c r="HO12" s="84"/>
      <c r="HP12" s="84"/>
      <c r="HQ12" s="84"/>
      <c r="HR12" s="94" t="s">
        <v>147</v>
      </c>
      <c r="HS12" s="95" t="str">
        <f>IF($HS$8,HX7,"-")</f>
        <v>-</v>
      </c>
      <c r="HT12" s="95" t="str">
        <f>IF($HS$8,HY7,"-")</f>
        <v>-</v>
      </c>
      <c r="HU12" s="95" t="str">
        <f>IF($HS$8,HZ7,"-")</f>
        <v>-</v>
      </c>
      <c r="HV12" s="95" t="str">
        <f>IF($HS$8,IA7,"-")</f>
        <v>-</v>
      </c>
      <c r="HW12" s="95" t="str">
        <f>IF($HS$8,IB7,"-")</f>
        <v>-</v>
      </c>
      <c r="HX12" s="84"/>
      <c r="HY12" s="84"/>
      <c r="HZ12" s="84"/>
      <c r="IA12" s="84"/>
      <c r="IB12" s="94" t="s">
        <v>147</v>
      </c>
      <c r="IC12" s="95" t="str">
        <f>IF($IC$8,IH7,"-")</f>
        <v>-</v>
      </c>
      <c r="ID12" s="95" t="str">
        <f>IF($IC$8,II7,"-")</f>
        <v>-</v>
      </c>
      <c r="IE12" s="95" t="str">
        <f>IF($IC$8,IJ7,"-")</f>
        <v>-</v>
      </c>
      <c r="IF12" s="95" t="str">
        <f>IF($IC$8,IK7,"-")</f>
        <v>-</v>
      </c>
      <c r="IG12" s="95" t="str">
        <f>IF($IC$8,IL7,"-")</f>
        <v>-</v>
      </c>
      <c r="IH12" s="84"/>
      <c r="II12" s="84"/>
      <c r="IJ12" s="84"/>
      <c r="IK12" s="84"/>
      <c r="IL12" s="94" t="s">
        <v>147</v>
      </c>
      <c r="IM12" s="95" t="str">
        <f>IF($IM$8,IR7,"-")</f>
        <v>-</v>
      </c>
      <c r="IN12" s="95" t="str">
        <f>IF($IM$8,IS7,"-")</f>
        <v>-</v>
      </c>
      <c r="IO12" s="95" t="str">
        <f>IF($IM$8,IT7,"-")</f>
        <v>-</v>
      </c>
      <c r="IP12" s="95" t="str">
        <f>IF($IM$8,IU7,"-")</f>
        <v>-</v>
      </c>
      <c r="IQ12" s="95" t="str">
        <f>IF($IM$8,IV7,"-")</f>
        <v>-</v>
      </c>
      <c r="IR12" s="84"/>
      <c r="IS12" s="84"/>
      <c r="IT12" s="84"/>
      <c r="IU12" s="84"/>
      <c r="IV12" s="84"/>
      <c r="IW12" s="94" t="s">
        <v>147</v>
      </c>
      <c r="IX12" s="95" t="str">
        <f>IF($IX$8,JC7,"-")</f>
        <v>-</v>
      </c>
      <c r="IY12" s="95" t="str">
        <f>IF($IX$8,JD7,"-")</f>
        <v>-</v>
      </c>
      <c r="IZ12" s="95" t="str">
        <f>IF($IX$8,JE7,"-")</f>
        <v>-</v>
      </c>
      <c r="JA12" s="95" t="str">
        <f>IF($IX$8,JF7,"-")</f>
        <v>-</v>
      </c>
      <c r="JB12" s="95" t="str">
        <f>IF($IX$8,JG7,"-")</f>
        <v>-</v>
      </c>
      <c r="JC12" s="84"/>
      <c r="JD12" s="84"/>
      <c r="JE12" s="84"/>
      <c r="JF12" s="84"/>
      <c r="JG12" s="94" t="s">
        <v>147</v>
      </c>
      <c r="JH12" s="95" t="str">
        <f>IF($JH$8,JM7,"-")</f>
        <v>-</v>
      </c>
      <c r="JI12" s="95" t="str">
        <f>IF($JH$8,JN7,"-")</f>
        <v>-</v>
      </c>
      <c r="JJ12" s="95" t="str">
        <f>IF($JH$8,JO7,"-")</f>
        <v>-</v>
      </c>
      <c r="JK12" s="95" t="str">
        <f>IF($JH$8,JP7,"-")</f>
        <v>-</v>
      </c>
      <c r="JL12" s="95" t="str">
        <f>IF($JH$8,JQ7,"-")</f>
        <v>-</v>
      </c>
      <c r="JM12" s="84"/>
      <c r="JN12" s="84"/>
      <c r="JO12" s="84"/>
      <c r="JP12" s="84"/>
      <c r="JQ12" s="94" t="s">
        <v>147</v>
      </c>
      <c r="JR12" s="95" t="str">
        <f>IF($JR$8,JW7,"-")</f>
        <v>-</v>
      </c>
      <c r="JS12" s="95" t="str">
        <f>IF($JR$8,JX7,"-")</f>
        <v>-</v>
      </c>
      <c r="JT12" s="95" t="str">
        <f>IF($JR$8,JY7,"-")</f>
        <v>-</v>
      </c>
      <c r="JU12" s="95" t="str">
        <f>IF($JR$8,JZ7,"-")</f>
        <v>-</v>
      </c>
      <c r="JV12" s="95" t="str">
        <f>IF($JR$8,KA7,"-")</f>
        <v>-</v>
      </c>
      <c r="JW12" s="84"/>
      <c r="JX12" s="84"/>
      <c r="JY12" s="84"/>
      <c r="JZ12" s="84"/>
      <c r="KA12" s="94" t="s">
        <v>147</v>
      </c>
      <c r="KB12" s="95" t="str">
        <f>IF($KB$8,KG7,"-")</f>
        <v>-</v>
      </c>
      <c r="KC12" s="95" t="str">
        <f>IF($KB$8,KH7,"-")</f>
        <v>-</v>
      </c>
      <c r="KD12" s="95" t="str">
        <f>IF($KB$8,KI7,"-")</f>
        <v>-</v>
      </c>
      <c r="KE12" s="95" t="str">
        <f>IF($KB$8,KJ7,"-")</f>
        <v>-</v>
      </c>
      <c r="KF12" s="95" t="str">
        <f>IF($KB$8,KK7,"-")</f>
        <v>-</v>
      </c>
      <c r="KG12" s="84"/>
      <c r="KH12" s="84"/>
      <c r="KI12" s="84"/>
      <c r="KJ12" s="84"/>
      <c r="KK12" s="94" t="s">
        <v>147</v>
      </c>
      <c r="KL12" s="95" t="str">
        <f>IF($KL$8,KQ7,"-")</f>
        <v>-</v>
      </c>
      <c r="KM12" s="95" t="str">
        <f>IF($KL$8,KR7,"-")</f>
        <v>-</v>
      </c>
      <c r="KN12" s="95" t="str">
        <f>IF($KL$8,KS7,"-")</f>
        <v>-</v>
      </c>
      <c r="KO12" s="95" t="str">
        <f>IF($KL$8,KT7,"-")</f>
        <v>-</v>
      </c>
      <c r="KP12" s="95" t="str">
        <f>IF($KL$8,KU7,"-")</f>
        <v>-</v>
      </c>
      <c r="KQ12" s="84"/>
      <c r="KR12" s="84"/>
      <c r="KS12" s="84"/>
      <c r="KT12" s="84"/>
      <c r="KU12" s="84"/>
      <c r="KV12" s="94" t="s">
        <v>147</v>
      </c>
      <c r="KW12" s="95">
        <f>IF($KW$8,LB7,"-")</f>
        <v>6.4</v>
      </c>
      <c r="KX12" s="95">
        <f>IF($KW$8,LC7,"-")</f>
        <v>13.7</v>
      </c>
      <c r="KY12" s="95">
        <f>IF($KW$8,LD7,"-")</f>
        <v>12</v>
      </c>
      <c r="KZ12" s="95">
        <f>IF($KW$8,LE7,"-")</f>
        <v>14.5</v>
      </c>
      <c r="LA12" s="95">
        <f>IF($KW$8,LF7,"-")</f>
        <v>14.9</v>
      </c>
      <c r="LB12" s="84"/>
      <c r="LC12" s="84"/>
      <c r="LD12" s="84"/>
      <c r="LE12" s="84"/>
      <c r="LF12" s="94" t="s">
        <v>147</v>
      </c>
      <c r="LG12" s="95">
        <f>IF($LG$8,LL7,"-")</f>
        <v>0.2</v>
      </c>
      <c r="LH12" s="95">
        <f>IF($LG$8,LM7,"-")</f>
        <v>2.5</v>
      </c>
      <c r="LI12" s="95">
        <f>IF($LG$8,LN7,"-")</f>
        <v>0.3</v>
      </c>
      <c r="LJ12" s="95">
        <f>IF($LG$8,LO7,"-")</f>
        <v>0.3</v>
      </c>
      <c r="LK12" s="95">
        <f>IF($LG$8,LP7,"-")</f>
        <v>0.3</v>
      </c>
      <c r="LL12" s="84"/>
      <c r="LM12" s="84"/>
      <c r="LN12" s="84"/>
      <c r="LO12" s="84"/>
      <c r="LP12" s="94" t="s">
        <v>147</v>
      </c>
      <c r="LQ12" s="95">
        <f>IF($LQ$8,LV7,"-")</f>
        <v>448</v>
      </c>
      <c r="LR12" s="95">
        <f>IF($LQ$8,LW7,"-")</f>
        <v>259</v>
      </c>
      <c r="LS12" s="95">
        <f>IF($LQ$8,LX7,"-")</f>
        <v>197.2</v>
      </c>
      <c r="LT12" s="95">
        <f>IF($LQ$8,LY7,"-")</f>
        <v>184.6</v>
      </c>
      <c r="LU12" s="95">
        <f>IF($LQ$8,LZ7,"-")</f>
        <v>174.5</v>
      </c>
      <c r="LV12" s="84"/>
      <c r="LW12" s="84"/>
      <c r="LX12" s="84"/>
      <c r="LY12" s="84"/>
      <c r="LZ12" s="94" t="s">
        <v>147</v>
      </c>
      <c r="MA12" s="95" t="str">
        <f>IF($MA$8,MF7,"-")</f>
        <v>-</v>
      </c>
      <c r="MB12" s="95" t="str">
        <f>IF($MA$8,MG7,"-")</f>
        <v>-</v>
      </c>
      <c r="MC12" s="95" t="str">
        <f>IF($MA$8,MH7,"-")</f>
        <v>-</v>
      </c>
      <c r="MD12" s="95" t="str">
        <f>IF($MA$8,MI7,"-")</f>
        <v>-</v>
      </c>
      <c r="ME12" s="95" t="str">
        <f>IF($MA$8,MJ7,"-")</f>
        <v>-</v>
      </c>
      <c r="MF12" s="84"/>
      <c r="MG12" s="84"/>
      <c r="MH12" s="84"/>
      <c r="MI12" s="84"/>
      <c r="MJ12" s="94" t="s">
        <v>147</v>
      </c>
      <c r="MK12" s="95">
        <f>IF($MK$8,MP7,"-")</f>
        <v>100</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t="e">
        <f>IF(AY7="-",NA(),AY7)</f>
        <v>#N/A</v>
      </c>
      <c r="AZ17" s="106">
        <f t="shared" ref="AZ17:BC17" si="9">IF(AZ7="-",NA(),AZ7)</f>
        <v>2670.1</v>
      </c>
      <c r="BA17" s="106">
        <f t="shared" si="9"/>
        <v>2623.6</v>
      </c>
      <c r="BB17" s="106">
        <f t="shared" si="9"/>
        <v>2210.6</v>
      </c>
      <c r="BC17" s="106">
        <f t="shared" si="9"/>
        <v>619.4</v>
      </c>
      <c r="BD17" s="100"/>
      <c r="BE17" s="100"/>
      <c r="BF17" s="100"/>
      <c r="BG17" s="100"/>
      <c r="BH17" s="100"/>
      <c r="BI17" s="105" t="s">
        <v>161</v>
      </c>
      <c r="BJ17" s="106" t="e">
        <f>IF(BJ7="-",NA(),BJ7)</f>
        <v>#N/A</v>
      </c>
      <c r="BK17" s="106">
        <f t="shared" ref="BK17:BN17" si="10">IF(BK7="-",NA(),BK7)</f>
        <v>2670.1</v>
      </c>
      <c r="BL17" s="106">
        <f t="shared" si="10"/>
        <v>2623.6</v>
      </c>
      <c r="BM17" s="106">
        <f t="shared" si="10"/>
        <v>2210.6</v>
      </c>
      <c r="BN17" s="106">
        <f t="shared" si="10"/>
        <v>1251.7</v>
      </c>
      <c r="BO17" s="100"/>
      <c r="BP17" s="100"/>
      <c r="BQ17" s="100"/>
      <c r="BR17" s="100"/>
      <c r="BS17" s="100"/>
      <c r="BT17" s="105" t="s">
        <v>162</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162</v>
      </c>
      <c r="CF17" s="106">
        <f>IF(CF7="-",NA(),CF7)</f>
        <v>0</v>
      </c>
      <c r="CG17" s="106">
        <f t="shared" ref="CG17:CJ17" si="12">IF(CG7="-",NA(),CG7)</f>
        <v>1453</v>
      </c>
      <c r="CH17" s="106">
        <f t="shared" si="12"/>
        <v>1469.6</v>
      </c>
      <c r="CI17" s="106">
        <f t="shared" si="12"/>
        <v>1624.7</v>
      </c>
      <c r="CJ17" s="106">
        <f t="shared" si="12"/>
        <v>5899</v>
      </c>
      <c r="CK17" s="100"/>
      <c r="CL17" s="100"/>
      <c r="CM17" s="100"/>
      <c r="CN17" s="100"/>
      <c r="CO17" s="105" t="s">
        <v>161</v>
      </c>
      <c r="CP17" s="107">
        <f>IF(CP7="-",NA(),CP7)</f>
        <v>1977</v>
      </c>
      <c r="CQ17" s="107">
        <f t="shared" ref="CQ17:CT17" si="13">IF(CQ7="-",NA(),CQ7)</f>
        <v>19456</v>
      </c>
      <c r="CR17" s="107">
        <f t="shared" si="13"/>
        <v>20138</v>
      </c>
      <c r="CS17" s="107">
        <f t="shared" si="13"/>
        <v>25306</v>
      </c>
      <c r="CT17" s="107">
        <f t="shared" si="13"/>
        <v>23642</v>
      </c>
      <c r="CU17" s="100"/>
      <c r="CV17" s="100"/>
      <c r="CW17" s="100"/>
      <c r="CX17" s="100"/>
      <c r="CY17" s="100"/>
      <c r="CZ17" s="105" t="s">
        <v>161</v>
      </c>
      <c r="DA17" s="106">
        <f>IF(DA7="-",NA(),DA7)</f>
        <v>1.5</v>
      </c>
      <c r="DB17" s="106">
        <f t="shared" ref="DB17:DE17" si="14">IF(DB7="-",NA(),DB7)</f>
        <v>15.3</v>
      </c>
      <c r="DC17" s="106">
        <f t="shared" si="14"/>
        <v>14.1</v>
      </c>
      <c r="DD17" s="106">
        <f t="shared" si="14"/>
        <v>13.9</v>
      </c>
      <c r="DE17" s="106">
        <f t="shared" si="14"/>
        <v>14.9</v>
      </c>
      <c r="DF17" s="100"/>
      <c r="DG17" s="100"/>
      <c r="DH17" s="100"/>
      <c r="DI17" s="100"/>
      <c r="DJ17" s="105" t="s">
        <v>161</v>
      </c>
      <c r="DK17" s="106" t="e">
        <f>IF(DK7="-",NA(),DK7)</f>
        <v>#N/A</v>
      </c>
      <c r="DL17" s="106">
        <f t="shared" ref="DL17:DO17" si="15">IF(DL7="-",NA(),DL7)</f>
        <v>0</v>
      </c>
      <c r="DM17" s="106">
        <f t="shared" si="15"/>
        <v>0</v>
      </c>
      <c r="DN17" s="106">
        <f t="shared" si="15"/>
        <v>0</v>
      </c>
      <c r="DO17" s="106">
        <f t="shared" si="15"/>
        <v>27.6</v>
      </c>
      <c r="DP17" s="100"/>
      <c r="DQ17" s="100"/>
      <c r="DR17" s="100"/>
      <c r="DS17" s="100"/>
      <c r="DT17" s="105" t="s">
        <v>162</v>
      </c>
      <c r="DU17" s="106">
        <f>IF(DU7="-",NA(),DU7)</f>
        <v>0</v>
      </c>
      <c r="DV17" s="106">
        <f t="shared" ref="DV17:DY17" si="16">IF(DV7="-",NA(),DV7)</f>
        <v>0</v>
      </c>
      <c r="DW17" s="106">
        <f t="shared" si="16"/>
        <v>0</v>
      </c>
      <c r="DX17" s="106">
        <f t="shared" si="16"/>
        <v>0</v>
      </c>
      <c r="DY17" s="106">
        <f t="shared" si="16"/>
        <v>0</v>
      </c>
      <c r="DZ17" s="100"/>
      <c r="EA17" s="100"/>
      <c r="EB17" s="100"/>
      <c r="EC17" s="100"/>
      <c r="ED17" s="105" t="s">
        <v>162</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162</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162</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162</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162</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162</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162</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162</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162</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161</v>
      </c>
      <c r="KW17" s="106">
        <f>IF(KW7="-",NA(),KW7)</f>
        <v>1.5</v>
      </c>
      <c r="KX17" s="106">
        <f t="shared" ref="KX17:LA17" si="34">IF(KX7="-",NA(),KX7)</f>
        <v>15.3</v>
      </c>
      <c r="KY17" s="106">
        <f t="shared" si="34"/>
        <v>14.1</v>
      </c>
      <c r="KZ17" s="106">
        <f t="shared" si="34"/>
        <v>13.9</v>
      </c>
      <c r="LA17" s="106">
        <f t="shared" si="34"/>
        <v>14.9</v>
      </c>
      <c r="LB17" s="100"/>
      <c r="LC17" s="100"/>
      <c r="LD17" s="100"/>
      <c r="LE17" s="100"/>
      <c r="LF17" s="105" t="s">
        <v>161</v>
      </c>
      <c r="LG17" s="106" t="e">
        <f>IF(LG7="-",NA(),LG7)</f>
        <v>#N/A</v>
      </c>
      <c r="LH17" s="106">
        <f t="shared" ref="LH17:LK17" si="35">IF(LH7="-",NA(),LH7)</f>
        <v>0</v>
      </c>
      <c r="LI17" s="106">
        <f t="shared" si="35"/>
        <v>0</v>
      </c>
      <c r="LJ17" s="106">
        <f t="shared" si="35"/>
        <v>0</v>
      </c>
      <c r="LK17" s="106">
        <f t="shared" si="35"/>
        <v>27.6</v>
      </c>
      <c r="LL17" s="100"/>
      <c r="LM17" s="100"/>
      <c r="LN17" s="100"/>
      <c r="LO17" s="100"/>
      <c r="LP17" s="105" t="s">
        <v>162</v>
      </c>
      <c r="LQ17" s="106">
        <f>IF(LQ7="-",NA(),LQ7)</f>
        <v>0</v>
      </c>
      <c r="LR17" s="106">
        <f t="shared" ref="LR17:LU17" si="36">IF(LR7="-",NA(),LR7)</f>
        <v>0</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162</v>
      </c>
      <c r="MK17" s="106">
        <f>IF(MK7="-",NA(),MK7)</f>
        <v>100</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163</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164</v>
      </c>
      <c r="AY18" s="106">
        <f>IF(BD7="-",NA(),BD7)</f>
        <v>164.1</v>
      </c>
      <c r="AZ18" s="106">
        <f t="shared" ref="AZ18:BC18" si="39">IF(BE7="-",NA(),BE7)</f>
        <v>124.4</v>
      </c>
      <c r="BA18" s="106">
        <f t="shared" si="39"/>
        <v>118.8</v>
      </c>
      <c r="BB18" s="106">
        <f t="shared" si="39"/>
        <v>88.8</v>
      </c>
      <c r="BC18" s="106">
        <f t="shared" si="39"/>
        <v>121.3</v>
      </c>
      <c r="BD18" s="100"/>
      <c r="BE18" s="100"/>
      <c r="BF18" s="100"/>
      <c r="BG18" s="100"/>
      <c r="BH18" s="100"/>
      <c r="BI18" s="105" t="s">
        <v>165</v>
      </c>
      <c r="BJ18" s="106">
        <f>IF(BO7="-",NA(),BO7)</f>
        <v>366.9</v>
      </c>
      <c r="BK18" s="106">
        <f t="shared" ref="BK18:BN18" si="40">IF(BP7="-",NA(),BP7)</f>
        <v>324.60000000000002</v>
      </c>
      <c r="BL18" s="106">
        <f t="shared" si="40"/>
        <v>255.4</v>
      </c>
      <c r="BM18" s="106">
        <f t="shared" si="40"/>
        <v>269.8</v>
      </c>
      <c r="BN18" s="106">
        <f t="shared" si="40"/>
        <v>247.9</v>
      </c>
      <c r="BO18" s="100"/>
      <c r="BP18" s="100"/>
      <c r="BQ18" s="100"/>
      <c r="BR18" s="100"/>
      <c r="BS18" s="100"/>
      <c r="BT18" s="105" t="s">
        <v>165</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11717.4</v>
      </c>
      <c r="CG18" s="106">
        <f t="shared" ref="CG18:CJ18" si="42">IF(CL7="-",NA(),CL7)</f>
        <v>17642.5</v>
      </c>
      <c r="CH18" s="106">
        <f t="shared" si="42"/>
        <v>18815.8</v>
      </c>
      <c r="CI18" s="106">
        <f t="shared" si="42"/>
        <v>22847.9</v>
      </c>
      <c r="CJ18" s="106">
        <f t="shared" si="42"/>
        <v>19210.5</v>
      </c>
      <c r="CK18" s="100"/>
      <c r="CL18" s="100"/>
      <c r="CM18" s="100"/>
      <c r="CN18" s="100"/>
      <c r="CO18" s="105" t="s">
        <v>164</v>
      </c>
      <c r="CP18" s="107">
        <f>IF(CU7="-",NA(),CU7)</f>
        <v>108538</v>
      </c>
      <c r="CQ18" s="107">
        <f t="shared" ref="CQ18:CT18" si="43">IF(CV7="-",NA(),CV7)</f>
        <v>58539</v>
      </c>
      <c r="CR18" s="107">
        <f t="shared" si="43"/>
        <v>37685</v>
      </c>
      <c r="CS18" s="107">
        <f t="shared" si="43"/>
        <v>2390</v>
      </c>
      <c r="CT18" s="107">
        <f t="shared" si="43"/>
        <v>32739</v>
      </c>
      <c r="CU18" s="100"/>
      <c r="CV18" s="100"/>
      <c r="CW18" s="100"/>
      <c r="CX18" s="100"/>
      <c r="CY18" s="100"/>
      <c r="CZ18" s="105" t="s">
        <v>165</v>
      </c>
      <c r="DA18" s="106">
        <f>IF(DF7="-",NA(),DF7)</f>
        <v>35.9</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164</v>
      </c>
      <c r="DK18" s="106">
        <f>IF(DP7="-",NA(),DP7)</f>
        <v>23</v>
      </c>
      <c r="DL18" s="106">
        <f t="shared" ref="DL18:DO18" si="45">IF(DQ7="-",NA(),DQ7)</f>
        <v>14.6</v>
      </c>
      <c r="DM18" s="106">
        <f t="shared" si="45"/>
        <v>17.3</v>
      </c>
      <c r="DN18" s="106">
        <f t="shared" si="45"/>
        <v>14.6</v>
      </c>
      <c r="DO18" s="106">
        <f t="shared" si="45"/>
        <v>11.9</v>
      </c>
      <c r="DP18" s="100"/>
      <c r="DQ18" s="100"/>
      <c r="DR18" s="100"/>
      <c r="DS18" s="100"/>
      <c r="DT18" s="105" t="s">
        <v>164</v>
      </c>
      <c r="DU18" s="106">
        <f>IF(DZ7="-",NA(),DZ7)</f>
        <v>106.8</v>
      </c>
      <c r="DV18" s="106">
        <f t="shared" ref="DV18:DY18" si="46">IF(EA7="-",NA(),EA7)</f>
        <v>102</v>
      </c>
      <c r="DW18" s="106">
        <f t="shared" si="46"/>
        <v>100.7</v>
      </c>
      <c r="DX18" s="106">
        <f t="shared" si="46"/>
        <v>100.1</v>
      </c>
      <c r="DY18" s="106">
        <f t="shared" si="46"/>
        <v>132.80000000000001</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61.5</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164</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165</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165</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165</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164</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165</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165</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165</v>
      </c>
      <c r="KW18" s="106">
        <f>IF(OR(NOT($KW$8),LB7="-"),NA(),LB7)</f>
        <v>6.4</v>
      </c>
      <c r="KX18" s="106">
        <f>IF(OR(NOT($KW$8),LC7="-"),NA(),LC7)</f>
        <v>13.7</v>
      </c>
      <c r="KY18" s="106">
        <f>IF(OR(NOT($KW$8),LD7="-"),NA(),LD7)</f>
        <v>12</v>
      </c>
      <c r="KZ18" s="106">
        <f>IF(OR(NOT($KW$8),LE7="-"),NA(),LE7)</f>
        <v>14.5</v>
      </c>
      <c r="LA18" s="106">
        <f>IF(OR(NOT($KW$8),LF7="-"),NA(),LF7)</f>
        <v>14.9</v>
      </c>
      <c r="LB18" s="100"/>
      <c r="LC18" s="100"/>
      <c r="LD18" s="100"/>
      <c r="LE18" s="100"/>
      <c r="LF18" s="105" t="s">
        <v>165</v>
      </c>
      <c r="LG18" s="106">
        <f>IF(OR(NOT($LG$8),LL7="-"),NA(),LL7)</f>
        <v>0.2</v>
      </c>
      <c r="LH18" s="106">
        <f>IF(OR(NOT($LG$8),LM7="-"),NA(),LM7)</f>
        <v>2.5</v>
      </c>
      <c r="LI18" s="106">
        <f>IF(OR(NOT($LG$8),LN7="-"),NA(),LN7)</f>
        <v>0.3</v>
      </c>
      <c r="LJ18" s="106">
        <f>IF(OR(NOT($LG$8),LO7="-"),NA(),LO7)</f>
        <v>0.3</v>
      </c>
      <c r="LK18" s="106">
        <f>IF(OR(NOT($LG$8),LP7="-"),NA(),LP7)</f>
        <v>0.3</v>
      </c>
      <c r="LL18" s="100"/>
      <c r="LM18" s="100"/>
      <c r="LN18" s="100"/>
      <c r="LO18" s="100"/>
      <c r="LP18" s="105" t="s">
        <v>164</v>
      </c>
      <c r="LQ18" s="106">
        <f>IF(OR(NOT($LQ$8),LV7="-"),NA(),LV7)</f>
        <v>448</v>
      </c>
      <c r="LR18" s="106">
        <f>IF(OR(NOT($LQ$8),LW7="-"),NA(),LW7)</f>
        <v>259</v>
      </c>
      <c r="LS18" s="106">
        <f>IF(OR(NOT($LQ$8),LX7="-"),NA(),LX7)</f>
        <v>197.2</v>
      </c>
      <c r="LT18" s="106">
        <f>IF(OR(NOT($LQ$8),LY7="-"),NA(),LY7)</f>
        <v>184.6</v>
      </c>
      <c r="LU18" s="106">
        <f>IF(OR(NOT($LQ$8),LZ7="-"),NA(),LZ7)</f>
        <v>174.5</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f>IF(OR(NOT($MK$8),MP7="-"),NA(),MP7)</f>
        <v>100</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166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167</v>
      </c>
      <c r="C20" s="196"/>
      <c r="D20" s="100"/>
    </row>
    <row r="21" spans="1:374">
      <c r="A21" s="97">
        <f t="shared" si="7"/>
        <v>7</v>
      </c>
      <c r="B21" s="196" t="s">
        <v>168</v>
      </c>
      <c r="C21" s="196"/>
      <c r="D21" s="100"/>
    </row>
    <row r="22" spans="1:374">
      <c r="A22" s="97">
        <f t="shared" si="7"/>
        <v>8</v>
      </c>
      <c r="B22" s="196" t="s">
        <v>169</v>
      </c>
      <c r="C22" s="196"/>
      <c r="D22" s="100"/>
      <c r="E22" s="197" t="s">
        <v>170</v>
      </c>
      <c r="F22" s="198"/>
      <c r="G22" s="198"/>
      <c r="H22" s="198"/>
      <c r="I22" s="199"/>
    </row>
    <row r="23" spans="1:374">
      <c r="A23" s="97">
        <f t="shared" si="7"/>
        <v>9</v>
      </c>
      <c r="B23" s="196" t="s">
        <v>171</v>
      </c>
      <c r="C23" s="196"/>
      <c r="D23" s="100"/>
      <c r="E23" s="200"/>
      <c r="F23" s="201"/>
      <c r="G23" s="201"/>
      <c r="H23" s="201"/>
      <c r="I23" s="202"/>
    </row>
    <row r="24" spans="1:374">
      <c r="A24" s="97">
        <f t="shared" si="7"/>
        <v>10</v>
      </c>
      <c r="B24" s="196" t="s">
        <v>172</v>
      </c>
      <c r="C24" s="196"/>
      <c r="D24" s="100"/>
      <c r="E24" s="200"/>
      <c r="F24" s="201"/>
      <c r="G24" s="201"/>
      <c r="H24" s="201"/>
      <c r="I24" s="202"/>
    </row>
    <row r="25" spans="1:374">
      <c r="A25" s="97">
        <f t="shared" si="7"/>
        <v>11</v>
      </c>
      <c r="B25" s="196" t="s">
        <v>173</v>
      </c>
      <c r="C25" s="196"/>
      <c r="D25" s="100"/>
      <c r="E25" s="200"/>
      <c r="F25" s="201"/>
      <c r="G25" s="201"/>
      <c r="H25" s="201"/>
      <c r="I25" s="202"/>
    </row>
    <row r="26" spans="1:374">
      <c r="A26" s="97">
        <f t="shared" si="7"/>
        <v>12</v>
      </c>
      <c r="B26" s="196" t="s">
        <v>174</v>
      </c>
      <c r="C26" s="196"/>
      <c r="D26" s="100"/>
      <c r="E26" s="200"/>
      <c r="F26" s="201"/>
      <c r="G26" s="201"/>
      <c r="H26" s="201"/>
      <c r="I26" s="202"/>
    </row>
    <row r="27" spans="1:374">
      <c r="A27" s="97">
        <f t="shared" si="7"/>
        <v>13</v>
      </c>
      <c r="B27" s="196" t="s">
        <v>175</v>
      </c>
      <c r="C27" s="196"/>
      <c r="D27" s="100"/>
      <c r="E27" s="200"/>
      <c r="F27" s="201"/>
      <c r="G27" s="201"/>
      <c r="H27" s="201"/>
      <c r="I27" s="202"/>
    </row>
    <row r="28" spans="1:374">
      <c r="A28" s="97">
        <f t="shared" si="7"/>
        <v>14</v>
      </c>
      <c r="B28" s="196" t="s">
        <v>176</v>
      </c>
      <c r="C28" s="196"/>
      <c r="D28" s="100"/>
      <c r="E28" s="200"/>
      <c r="F28" s="201"/>
      <c r="G28" s="201"/>
      <c r="H28" s="201"/>
      <c r="I28" s="202"/>
    </row>
    <row r="29" spans="1:374">
      <c r="A29" s="97">
        <f t="shared" si="7"/>
        <v>15</v>
      </c>
      <c r="B29" s="196" t="s">
        <v>177</v>
      </c>
      <c r="C29" s="196"/>
      <c r="D29" s="100"/>
      <c r="E29" s="200"/>
      <c r="F29" s="201"/>
      <c r="G29" s="201"/>
      <c r="H29" s="201"/>
      <c r="I29" s="202"/>
    </row>
    <row r="30" spans="1:374">
      <c r="A30" s="97">
        <f t="shared" si="7"/>
        <v>16</v>
      </c>
      <c r="B30" s="196" t="s">
        <v>178</v>
      </c>
      <c r="C30" s="196"/>
      <c r="D30" s="100"/>
      <c r="E30" s="200"/>
      <c r="F30" s="201"/>
      <c r="G30" s="201"/>
      <c r="H30" s="201"/>
      <c r="I30" s="202"/>
    </row>
    <row r="31" spans="1:374">
      <c r="A31" s="97">
        <f t="shared" si="7"/>
        <v>17</v>
      </c>
      <c r="B31" s="196" t="s">
        <v>179</v>
      </c>
      <c r="C31" s="196"/>
      <c r="D31" s="100"/>
      <c r="E31" s="200"/>
      <c r="F31" s="201"/>
      <c r="G31" s="201"/>
      <c r="H31" s="201"/>
      <c r="I31" s="202"/>
    </row>
    <row r="32" spans="1:374">
      <c r="A32" s="97">
        <f t="shared" si="7"/>
        <v>18</v>
      </c>
      <c r="B32" s="196" t="s">
        <v>180</v>
      </c>
      <c r="C32" s="196"/>
      <c r="D32" s="100"/>
      <c r="E32" s="200"/>
      <c r="F32" s="201"/>
      <c r="G32" s="201"/>
      <c r="H32" s="201"/>
      <c r="I32" s="202"/>
    </row>
    <row r="33" spans="1:16">
      <c r="A33" s="97">
        <f t="shared" si="7"/>
        <v>19</v>
      </c>
      <c r="B33" s="196" t="s">
        <v>181</v>
      </c>
      <c r="C33" s="196"/>
      <c r="D33" s="100"/>
      <c r="E33" s="200"/>
      <c r="F33" s="201"/>
      <c r="G33" s="201"/>
      <c r="H33" s="201"/>
      <c r="I33" s="202"/>
    </row>
    <row r="34" spans="1:16">
      <c r="A34" s="97">
        <f t="shared" si="7"/>
        <v>20</v>
      </c>
      <c r="B34" s="196" t="s">
        <v>182</v>
      </c>
      <c r="C34" s="196"/>
      <c r="D34" s="100"/>
      <c r="E34" s="200"/>
      <c r="F34" s="201"/>
      <c r="G34" s="201"/>
      <c r="H34" s="201"/>
      <c r="I34" s="202"/>
    </row>
    <row r="35" spans="1:16" ht="25.5" customHeight="1">
      <c r="E35" s="203"/>
      <c r="F35" s="204"/>
      <c r="G35" s="204"/>
      <c r="H35" s="204"/>
      <c r="I35" s="205"/>
    </row>
    <row r="36" spans="1:16">
      <c r="A36" t="s">
        <v>183</v>
      </c>
      <c r="B36" t="s">
        <v>184</v>
      </c>
    </row>
    <row r="37" spans="1:16">
      <c r="A37" t="s">
        <v>185</v>
      </c>
      <c r="B37" t="s">
        <v>186</v>
      </c>
      <c r="L37" s="197" t="s">
        <v>170</v>
      </c>
      <c r="M37" s="198"/>
      <c r="N37" s="198"/>
      <c r="O37" s="198"/>
      <c r="P37" s="199"/>
    </row>
    <row r="38" spans="1:16">
      <c r="A38" t="s">
        <v>187</v>
      </c>
      <c r="B38" t="s">
        <v>188</v>
      </c>
      <c r="L38" s="200"/>
      <c r="M38" s="201"/>
      <c r="N38" s="201"/>
      <c r="O38" s="201"/>
      <c r="P38" s="202"/>
    </row>
    <row r="39" spans="1:16">
      <c r="A39" t="s">
        <v>189</v>
      </c>
      <c r="B39" t="s">
        <v>190</v>
      </c>
      <c r="L39" s="200"/>
      <c r="M39" s="201"/>
      <c r="N39" s="201"/>
      <c r="O39" s="201"/>
      <c r="P39" s="202"/>
    </row>
    <row r="40" spans="1:16">
      <c r="A40" t="s">
        <v>191</v>
      </c>
      <c r="B40" t="s">
        <v>192</v>
      </c>
      <c r="L40" s="200"/>
      <c r="M40" s="201"/>
      <c r="N40" s="201"/>
      <c r="O40" s="201"/>
      <c r="P40" s="202"/>
    </row>
    <row r="41" spans="1:16">
      <c r="A41" t="s">
        <v>193</v>
      </c>
      <c r="B41" t="s">
        <v>194</v>
      </c>
      <c r="L41" s="200"/>
      <c r="M41" s="201"/>
      <c r="N41" s="201"/>
      <c r="O41" s="201"/>
      <c r="P41" s="202"/>
    </row>
    <row r="42" spans="1:16">
      <c r="A42" t="s">
        <v>195</v>
      </c>
      <c r="B42" t="s">
        <v>196</v>
      </c>
      <c r="L42" s="200"/>
      <c r="M42" s="201"/>
      <c r="N42" s="201"/>
      <c r="O42" s="201"/>
      <c r="P42" s="202"/>
    </row>
    <row r="43" spans="1:16">
      <c r="A43" t="s">
        <v>197</v>
      </c>
      <c r="B43" t="s">
        <v>198</v>
      </c>
      <c r="L43" s="200"/>
      <c r="M43" s="201"/>
      <c r="N43" s="201"/>
      <c r="O43" s="201"/>
      <c r="P43" s="202"/>
    </row>
    <row r="44" spans="1:16">
      <c r="A44" t="s">
        <v>199</v>
      </c>
      <c r="B44" t="s">
        <v>200</v>
      </c>
      <c r="L44" s="200"/>
      <c r="M44" s="201"/>
      <c r="N44" s="201"/>
      <c r="O44" s="201"/>
      <c r="P44" s="202"/>
    </row>
    <row r="45" spans="1:16">
      <c r="A45" t="s">
        <v>201</v>
      </c>
      <c r="B45" t="s">
        <v>202</v>
      </c>
      <c r="L45" s="200"/>
      <c r="M45" s="201"/>
      <c r="N45" s="201"/>
      <c r="O45" s="201"/>
      <c r="P45" s="202"/>
    </row>
    <row r="46" spans="1:16">
      <c r="A46" t="s">
        <v>203</v>
      </c>
      <c r="B46" t="s">
        <v>204</v>
      </c>
      <c r="L46" s="200"/>
      <c r="M46" s="201"/>
      <c r="N46" s="201"/>
      <c r="O46" s="201"/>
      <c r="P46" s="202"/>
    </row>
    <row r="47" spans="1:16">
      <c r="A47" t="s">
        <v>205</v>
      </c>
      <c r="B47" t="s">
        <v>206</v>
      </c>
      <c r="L47" s="200"/>
      <c r="M47" s="201"/>
      <c r="N47" s="201"/>
      <c r="O47" s="201"/>
      <c r="P47" s="202"/>
    </row>
    <row r="48" spans="1:16">
      <c r="A48" t="s">
        <v>207</v>
      </c>
      <c r="B48" t="s">
        <v>208</v>
      </c>
      <c r="L48" s="200"/>
      <c r="M48" s="201"/>
      <c r="N48" s="201"/>
      <c r="O48" s="201"/>
      <c r="P48" s="202"/>
    </row>
    <row r="49" spans="1:16">
      <c r="A49" t="s">
        <v>209</v>
      </c>
      <c r="B49" t="s">
        <v>210</v>
      </c>
      <c r="L49" s="200"/>
      <c r="M49" s="201"/>
      <c r="N49" s="201"/>
      <c r="O49" s="201"/>
      <c r="P49" s="202"/>
    </row>
    <row r="50" spans="1:16" ht="26.25" customHeight="1">
      <c r="A50" t="s">
        <v>211</v>
      </c>
      <c r="B50" t="s">
        <v>212</v>
      </c>
      <c r="L50" s="203"/>
      <c r="M50" s="204"/>
      <c r="N50" s="204"/>
      <c r="O50" s="204"/>
      <c r="P50" s="205"/>
    </row>
    <row r="51" spans="1:16">
      <c r="A51" t="s">
        <v>213</v>
      </c>
      <c r="B51" t="s">
        <v>214</v>
      </c>
    </row>
    <row r="52" spans="1:16">
      <c r="A52" t="s">
        <v>215</v>
      </c>
      <c r="B52" t="s">
        <v>216</v>
      </c>
    </row>
    <row r="53" spans="1:16">
      <c r="A53" t="s">
        <v>217</v>
      </c>
      <c r="B53" t="s">
        <v>218</v>
      </c>
    </row>
    <row r="54" spans="1:16">
      <c r="A54" t="s">
        <v>219</v>
      </c>
      <c r="B54" t="s">
        <v>220</v>
      </c>
    </row>
    <row r="55" spans="1:16">
      <c r="A55" t="s">
        <v>221</v>
      </c>
      <c r="B55" t="s">
        <v>222</v>
      </c>
    </row>
    <row r="56" spans="1:16">
      <c r="A56" t="s">
        <v>223</v>
      </c>
      <c r="B56" t="s">
        <v>224</v>
      </c>
    </row>
    <row r="57" spans="1:16">
      <c r="A57" t="s">
        <v>225</v>
      </c>
      <c r="B57" t="s">
        <v>226</v>
      </c>
    </row>
    <row r="58" spans="1:16">
      <c r="A58" t="s">
        <v>227</v>
      </c>
      <c r="B58" t="s">
        <v>228</v>
      </c>
    </row>
    <row r="59" spans="1:16">
      <c r="A59" t="s">
        <v>229</v>
      </c>
      <c r="B59" t="s">
        <v>230</v>
      </c>
    </row>
    <row r="60" spans="1:16">
      <c r="A60" t="s">
        <v>231</v>
      </c>
      <c r="B60" t="s">
        <v>232</v>
      </c>
    </row>
    <row r="61" spans="1:16">
      <c r="A61" t="s">
        <v>233</v>
      </c>
      <c r="B61" t="s">
        <v>234</v>
      </c>
    </row>
    <row r="62" spans="1:16">
      <c r="A62" t="s">
        <v>235</v>
      </c>
      <c r="B62" t="s">
        <v>236</v>
      </c>
    </row>
    <row r="63" spans="1:16">
      <c r="A63" t="s">
        <v>237</v>
      </c>
      <c r="B63" t="s">
        <v>238</v>
      </c>
    </row>
    <row r="64" spans="1:16">
      <c r="A64" t="s">
        <v>239</v>
      </c>
      <c r="B64" t="s">
        <v>240</v>
      </c>
    </row>
    <row r="65" spans="1:2">
      <c r="A65" t="s">
        <v>241</v>
      </c>
      <c r="B65" t="s">
        <v>242</v>
      </c>
    </row>
    <row r="66" spans="1:2">
      <c r="A66" t="s">
        <v>243</v>
      </c>
      <c r="B66" t="s">
        <v>244</v>
      </c>
    </row>
    <row r="67" spans="1:2">
      <c r="A67" t="s">
        <v>245</v>
      </c>
      <c r="B67" t="s">
        <v>244</v>
      </c>
    </row>
    <row r="68" spans="1:2">
      <c r="A68" t="s">
        <v>246</v>
      </c>
      <c r="B68" t="s">
        <v>244</v>
      </c>
    </row>
    <row r="69" spans="1:2">
      <c r="A69" t="s">
        <v>247</v>
      </c>
      <c r="B69" t="s">
        <v>244</v>
      </c>
    </row>
    <row r="70" spans="1:2">
      <c r="A70" t="s">
        <v>248</v>
      </c>
      <c r="B70" t="s">
        <v>244</v>
      </c>
    </row>
    <row r="71" spans="1:2">
      <c r="A71" t="s">
        <v>249</v>
      </c>
      <c r="B71" t="s">
        <v>244</v>
      </c>
    </row>
    <row r="72" spans="1:2">
      <c r="A72" t="s">
        <v>250</v>
      </c>
      <c r="B72" t="s">
        <v>244</v>
      </c>
    </row>
    <row r="73" spans="1:2">
      <c r="A73" t="s">
        <v>251</v>
      </c>
      <c r="B73" t="s">
        <v>244</v>
      </c>
    </row>
    <row r="74" spans="1:2">
      <c r="A74" t="s">
        <v>252</v>
      </c>
      <c r="B74" t="s">
        <v>244</v>
      </c>
    </row>
    <row r="75" spans="1:2">
      <c r="A75" t="s">
        <v>253</v>
      </c>
      <c r="B75" t="s">
        <v>244</v>
      </c>
    </row>
    <row r="76" spans="1:2">
      <c r="A76" t="s">
        <v>254</v>
      </c>
      <c r="B76" t="s">
        <v>244</v>
      </c>
    </row>
    <row r="77" spans="1:2">
      <c r="A77" t="s">
        <v>255</v>
      </c>
      <c r="B77" t="s">
        <v>244</v>
      </c>
    </row>
    <row r="78" spans="1:2">
      <c r="A78" t="s">
        <v>256</v>
      </c>
      <c r="B78" t="s">
        <v>244</v>
      </c>
    </row>
    <row r="79" spans="1:2">
      <c r="A79" t="s">
        <v>257</v>
      </c>
      <c r="B79" t="s">
        <v>244</v>
      </c>
    </row>
    <row r="80" spans="1:2">
      <c r="A80" t="s">
        <v>258</v>
      </c>
      <c r="B80" t="s">
        <v>244</v>
      </c>
    </row>
    <row r="81" spans="1:2">
      <c r="A81" t="s">
        <v>259</v>
      </c>
      <c r="B81" t="s">
        <v>244</v>
      </c>
    </row>
    <row r="82" spans="1:2">
      <c r="A82" t="s">
        <v>260</v>
      </c>
      <c r="B82" t="s">
        <v>244</v>
      </c>
    </row>
    <row r="83" spans="1:2">
      <c r="A83" t="s">
        <v>261</v>
      </c>
      <c r="B83" t="s">
        <v>244</v>
      </c>
    </row>
    <row r="84" spans="1:2">
      <c r="A84" t="s">
        <v>262</v>
      </c>
      <c r="B84" t="s">
        <v>244</v>
      </c>
    </row>
    <row r="85" spans="1:2">
      <c r="A85" t="s">
        <v>263</v>
      </c>
      <c r="B85" t="s">
        <v>244</v>
      </c>
    </row>
    <row r="86" spans="1:2">
      <c r="A86" t="s">
        <v>264</v>
      </c>
      <c r="B86" t="s">
        <v>265</v>
      </c>
    </row>
    <row r="87" spans="1:2">
      <c r="A87" t="s">
        <v>266</v>
      </c>
      <c r="B87" t="s">
        <v>265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2019-02-06T07:06:33Z</cp:lastPrinted>
  <dcterms:created xsi:type="dcterms:W3CDTF">2018-12-13T02:09:00Z</dcterms:created>
  <dcterms:modified xsi:type="dcterms:W3CDTF">2019-02-06T07:06:44Z</dcterms:modified>
  <cp:category/>
</cp:coreProperties>
</file>