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4○吉岡町\"/>
    </mc:Choice>
  </mc:AlternateContent>
  <workbookProtection workbookAlgorithmName="SHA-512" workbookHashValue="pvY8//p17fuA5MUycIoAHxL7TO7pgFNlUgSnpAdA5OEVQWgKmPo/9201yJXiV/RgNWNJCNSEhQYuhBWR8HhvWA==" workbookSaltValue="q2/FIR4ds69jRx4g09Ply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<sst xmlns="http://schemas.openxmlformats.org/spreadsheetml/2006/main" count="245" uniqueCount="127">
  <si>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</si>
  <si>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</si>
  <si>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</si>
  <si>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</si>
  <si>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</si>
  <si>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</si>
  <si>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</si>
  <si>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</si>
  <si>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</si>
  <si>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</si>
  <si>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</si>
  <si>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</si>
  <si>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</si>
  <si>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</si>
  <si>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</si>
  <si>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</si>
  <si>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</si>
  <si>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</si>
  <si>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</si>
  <si>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</si>
  <si>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</si>
  <si>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</si>
  <si>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</si>
  <si>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</si>
  <si>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</si>
  <si>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</si>
  <si>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</si>
  <si>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</si>
  <si>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</si>
  <si>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</si>
  <si>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</si>
  <si>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</si>
  <si>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</si>
  <si>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</si>
  <si>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</si>
  <si>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</si>
  <si>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</si>
  <si>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</si>
  <si>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</si>
  <si>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</si>
  <si>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</si>
  <si>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</si>
  <si>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</si>
  <si>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</si>
  <si>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</si>
  <si>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</si>
  <si>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</si>
  <si>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</si>
  <si>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</si>
  <si>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</si>
  <si>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</si>
  <si>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</si>
  <si>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</si>
  <si>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</si>
  <si>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</si>
  <si>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</si>
  <si>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</si>
  <si>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</si>
  <si>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</si>
  <si>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</si>
  <si>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</si>
  <si>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</si>
  <si>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</si>
  <si>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</si>
  <si>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</si>
  <si>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</si>
  <si>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</si>
  <si>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</si>
  <si>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</si>
  <si>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</si>
  <si>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</si>
  <si>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</si>
  <si>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</si>
  <si>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</si>
  <si>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</si>
  <si>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</si>
  <si>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</si>
  <si>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</si>
  <si>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</si>
  <si>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</si>
  <si>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</si>
  <si>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</si>
  <si>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</si>
  <si>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</si>
  <si>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</si>
  <si>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</si>
  <si>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</si>
  <si>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</si>
  <si>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</si>
  <si>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</si>
  <si>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</si>
  <si>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</si>
  <si>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</si>
  <si>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</si>
  <si>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</si>
  <si>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</si>
  <si>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</si>
  <si>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</si>
  <si>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</si>
  <si>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</si>
  <si>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</si>
  <si>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</si>
  <si>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</si>
  <si>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</si>
  <si>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</si>
  <si>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</si>
  <si>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</si>
  <si>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</si>
  <si>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</si>
  <si>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</si>
  <si>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</si>
  <si>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</si>
  <si>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</si>
  <si>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</si>
  <si>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</si>
  <si>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</si>
  <si>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</si>
  <si>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</si>
  <si>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</si>
  <si>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</si>
  <si>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</si>
  <si>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</si>
  <si>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</si>
  <si>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</si>
  <si>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法非適用企業であり、減価償却を行っておらず、管渠の老朽化率について算定しておりません。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今後の対策としては、管渠の耐用年数に伴い、ストックマネジメント計画や長寿命化計画の検討・策定を行い、管渠の効率的な維持管理に努めていく必要があります。</t>
    <phoneticPr fontId="4"/>
  </si>
  <si>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計画や長寿命化計画の検討・策定を実施し、管渠の効率的維持管理に努めていく必要があると考えられます。</t>
    <phoneticPr fontId="4"/>
  </si>
  <si>
    <t xml:space="preserve"> 公共下水道事業については、下水道料金にて業務に係る経費や施設の整備・維持管理に必要な経費を賄う、独立採算の原則のもと運営されています。
　現在の経費回収率については、左図⑤のとおり、増加傾向で推移しており、昨年度までは平均値を上回っておりました。しかし、本年度については、昨年度に比べ率としては増加したものの、平均値が大幅に増加したため、平均値を下回ってしまいました。
　現状としては、新たに供用開始となった地区は比較的新しい住宅が多く、合併浄化槽の状態も良好であることから、下水道接続の理解を得られない状態となっています。
　また、本町ではより多くの住民に下水道を使用していただくために、事業計画区域の拡大を行っています。しかし、管渠の整備には地方債や使用料金収入等を主に充てており、左図④のとおり、債務残高は下水道事業開始当初と比べ、除々に減少傾向にはありますが、新たに事業計画区域を定め、整備をしていくことになるため、将来的に債務残高が再度、増加することが懸念されます。
　今後の対策としては、使用料金収入の底上げを行うため、下水道の利便性や快適性を住民に理解していただき、下水道の接続を推進していくことが必要になります。また、地方債についても、適切な資金運用を行っていき、債務の減少に努めていく必要があります。
※平成25年度の水洗化率が低下している主な要因としては、三津屋・田端地区、下野田地区及び瀬来地区が供用開始となり、公共下水道区域内人口が急激に増加したためと考えられます。</t>
    <rPh sb="104" eb="107">
      <t>サクネンド</t>
    </rPh>
    <rPh sb="128" eb="131">
      <t>ホンネンド</t>
    </rPh>
    <rPh sb="137" eb="140">
      <t>サクネンド</t>
    </rPh>
    <rPh sb="141" eb="142">
      <t>クラ</t>
    </rPh>
    <rPh sb="143" eb="144">
      <t>リツ</t>
    </rPh>
    <rPh sb="148" eb="150">
      <t>ゾウカ</t>
    </rPh>
    <rPh sb="156" eb="159">
      <t>ヘイキンチ</t>
    </rPh>
    <rPh sb="160" eb="162">
      <t>オオハバ</t>
    </rPh>
    <rPh sb="163" eb="165">
      <t>ゾウカ</t>
    </rPh>
    <rPh sb="170" eb="173">
      <t>ヘイキンチ</t>
    </rPh>
    <rPh sb="174" eb="176">
      <t>シタマワ</t>
    </rPh>
    <rPh sb="187" eb="189">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</si>
</sst>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0.12</c:v>
                </c:pt>
              </c:numCache>
            </c:numRef>
          </c:val>
          <c:extLst xmlns:c16r2="http://schemas.microsoft.com/office/drawing/2015/06/chart">
            <c:ext xmlns:c16="http://schemas.microsoft.com/office/drawing/2014/chart" uri="{C3380CC4-5D6E-409C-BE32-E72D297353CC}">
              <c16:uniqueId val="{00000000-F420-4933-826D-48ECC33A1B63}"/>
            </c:ext>
          </c:extLst>
        </c:ser>
        <c:dLbls>
          <c:showLegendKey val="0"/>
          <c:showVal val="0"/>
          <c:showCatName val="0"/>
          <c:showSerName val="0"/>
          <c:showPercent val="0"/>
          <c:showBubbleSize val="0"/>
        </c:dLbls>
        <c:gapWidth val="150"/>
        <c:axId val="83058792"/>
        <c:axId val="830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F420-4933-826D-48ECC33A1B63}"/>
            </c:ext>
          </c:extLst>
        </c:ser>
        <c:dLbls>
          <c:showLegendKey val="0"/>
          <c:showVal val="0"/>
          <c:showCatName val="0"/>
          <c:showSerName val="0"/>
          <c:showPercent val="0"/>
          <c:showBubbleSize val="0"/>
        </c:dLbls>
        <c:marker val="1"/>
        <c:smooth val="0"/>
        <c:axId val="83058792"/>
        <c:axId val="83059576"/>
      </c:lineChart>
      <c:dateAx>
        <c:axId val="83058792"/>
        <c:scaling>
          <c:orientation val="minMax"/>
        </c:scaling>
        <c:delete val="1"/>
        <c:axPos val="b"/>
        <c:numFmt formatCode="ge" sourceLinked="1"/>
        <c:majorTickMark val="none"/>
        <c:minorTickMark val="none"/>
        <c:tickLblPos val="none"/>
        <c:crossAx val="83059576"/>
        <c:crosses val="autoZero"/>
        <c:auto val="1"/>
        <c:lblOffset val="100"/>
        <c:baseTimeUnit val="years"/>
      </c:dateAx>
      <c:valAx>
        <c:axId val="830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28-4D80-A2D4-B4E5043FD0A1}"/>
            </c:ext>
          </c:extLst>
        </c:ser>
        <c:dLbls>
          <c:showLegendKey val="0"/>
          <c:showVal val="0"/>
          <c:showCatName val="0"/>
          <c:showSerName val="0"/>
          <c:showPercent val="0"/>
          <c:showBubbleSize val="0"/>
        </c:dLbls>
        <c:gapWidth val="150"/>
        <c:axId val="427399488"/>
        <c:axId val="4273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5C28-4D80-A2D4-B4E5043FD0A1}"/>
            </c:ext>
          </c:extLst>
        </c:ser>
        <c:dLbls>
          <c:showLegendKey val="0"/>
          <c:showVal val="0"/>
          <c:showCatName val="0"/>
          <c:showSerName val="0"/>
          <c:showPercent val="0"/>
          <c:showBubbleSize val="0"/>
        </c:dLbls>
        <c:marker val="1"/>
        <c:smooth val="0"/>
        <c:axId val="427399488"/>
        <c:axId val="427399880"/>
      </c:lineChart>
      <c:dateAx>
        <c:axId val="427399488"/>
        <c:scaling>
          <c:orientation val="minMax"/>
        </c:scaling>
        <c:delete val="1"/>
        <c:axPos val="b"/>
        <c:numFmt formatCode="ge" sourceLinked="1"/>
        <c:majorTickMark val="none"/>
        <c:minorTickMark val="none"/>
        <c:tickLblPos val="none"/>
        <c:crossAx val="427399880"/>
        <c:crosses val="autoZero"/>
        <c:auto val="1"/>
        <c:lblOffset val="100"/>
        <c:baseTimeUnit val="years"/>
      </c:dateAx>
      <c:valAx>
        <c:axId val="4273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76.94</c:v>
                </c:pt>
                <c:pt idx="1">
                  <c:v>77.14</c:v>
                </c:pt>
                <c:pt idx="2">
                  <c:v>78.23</c:v>
                </c:pt>
                <c:pt idx="3">
                  <c:v>80.430000000000007</c:v>
                </c:pt>
                <c:pt idx="4">
                  <c:v>82.86</c:v>
                </c:pt>
              </c:numCache>
            </c:numRef>
          </c:val>
          <c:extLst xmlns:c16r2="http://schemas.microsoft.com/office/drawing/2015/06/chart">
            <c:ext xmlns:c16="http://schemas.microsoft.com/office/drawing/2014/chart" uri="{C3380CC4-5D6E-409C-BE32-E72D297353CC}">
              <c16:uniqueId val="{00000000-DC7F-44D6-B7EC-13ED8CCB7A80}"/>
            </c:ext>
          </c:extLst>
        </c:ser>
        <c:dLbls>
          <c:showLegendKey val="0"/>
          <c:showVal val="0"/>
          <c:showCatName val="0"/>
          <c:showSerName val="0"/>
          <c:showPercent val="0"/>
          <c:showBubbleSize val="0"/>
        </c:dLbls>
        <c:gapWidth val="150"/>
        <c:axId val="427401056"/>
        <c:axId val="42740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DC7F-44D6-B7EC-13ED8CCB7A80}"/>
            </c:ext>
          </c:extLst>
        </c:ser>
        <c:dLbls>
          <c:showLegendKey val="0"/>
          <c:showVal val="0"/>
          <c:showCatName val="0"/>
          <c:showSerName val="0"/>
          <c:showPercent val="0"/>
          <c:showBubbleSize val="0"/>
        </c:dLbls>
        <c:marker val="1"/>
        <c:smooth val="0"/>
        <c:axId val="427401056"/>
        <c:axId val="427401448"/>
      </c:lineChart>
      <c:dateAx>
        <c:axId val="427401056"/>
        <c:scaling>
          <c:orientation val="minMax"/>
        </c:scaling>
        <c:delete val="1"/>
        <c:axPos val="b"/>
        <c:numFmt formatCode="ge" sourceLinked="1"/>
        <c:majorTickMark val="none"/>
        <c:minorTickMark val="none"/>
        <c:tickLblPos val="none"/>
        <c:crossAx val="427401448"/>
        <c:crosses val="autoZero"/>
        <c:auto val="1"/>
        <c:lblOffset val="100"/>
        <c:baseTimeUnit val="years"/>
      </c:dateAx>
      <c:valAx>
        <c:axId val="4274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97.26</c:v>
                </c:pt>
                <c:pt idx="1">
                  <c:v>97.18</c:v>
                </c:pt>
                <c:pt idx="2">
                  <c:v>97.77</c:v>
                </c:pt>
                <c:pt idx="3">
                  <c:v>96.94</c:v>
                </c:pt>
                <c:pt idx="4">
                  <c:v>98.71</c:v>
                </c:pt>
              </c:numCache>
            </c:numRef>
          </c:val>
          <c:extLst xmlns:c16r2="http://schemas.microsoft.com/office/drawing/2015/06/chart">
            <c:ext xmlns:c16="http://schemas.microsoft.com/office/drawing/2014/chart" uri="{C3380CC4-5D6E-409C-BE32-E72D297353CC}">
              <c16:uniqueId val="{00000000-68E2-4C5A-B0F2-ACB2E04BC046}"/>
            </c:ext>
          </c:extLst>
        </c:ser>
        <c:dLbls>
          <c:showLegendKey val="0"/>
          <c:showVal val="0"/>
          <c:showCatName val="0"/>
          <c:showSerName val="0"/>
          <c:showPercent val="0"/>
          <c:showBubbleSize val="0"/>
        </c:dLbls>
        <c:gapWidth val="150"/>
        <c:axId val="83060360"/>
        <c:axId val="10610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E2-4C5A-B0F2-ACB2E04BC046}"/>
            </c:ext>
          </c:extLst>
        </c:ser>
        <c:dLbls>
          <c:showLegendKey val="0"/>
          <c:showVal val="0"/>
          <c:showCatName val="0"/>
          <c:showSerName val="0"/>
          <c:showPercent val="0"/>
          <c:showBubbleSize val="0"/>
        </c:dLbls>
        <c:marker val="1"/>
        <c:smooth val="0"/>
        <c:axId val="83060360"/>
        <c:axId val="106101160"/>
      </c:lineChart>
      <c:dateAx>
        <c:axId val="83060360"/>
        <c:scaling>
          <c:orientation val="minMax"/>
        </c:scaling>
        <c:delete val="1"/>
        <c:axPos val="b"/>
        <c:numFmt formatCode="ge" sourceLinked="1"/>
        <c:majorTickMark val="none"/>
        <c:minorTickMark val="none"/>
        <c:tickLblPos val="none"/>
        <c:crossAx val="106101160"/>
        <c:crosses val="autoZero"/>
        <c:auto val="1"/>
        <c:lblOffset val="100"/>
        <c:baseTimeUnit val="years"/>
      </c:dateAx>
      <c:valAx>
        <c:axId val="1061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4E-458D-ADB4-2D6A6EF0871E}"/>
            </c:ext>
          </c:extLst>
        </c:ser>
        <c:dLbls>
          <c:showLegendKey val="0"/>
          <c:showVal val="0"/>
          <c:showCatName val="0"/>
          <c:showSerName val="0"/>
          <c:showPercent val="0"/>
          <c:showBubbleSize val="0"/>
        </c:dLbls>
        <c:gapWidth val="150"/>
        <c:axId val="241227400"/>
        <c:axId val="42738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4E-458D-ADB4-2D6A6EF0871E}"/>
            </c:ext>
          </c:extLst>
        </c:ser>
        <c:dLbls>
          <c:showLegendKey val="0"/>
          <c:showVal val="0"/>
          <c:showCatName val="0"/>
          <c:showSerName val="0"/>
          <c:showPercent val="0"/>
          <c:showBubbleSize val="0"/>
        </c:dLbls>
        <c:marker val="1"/>
        <c:smooth val="0"/>
        <c:axId val="241227400"/>
        <c:axId val="427388904"/>
      </c:lineChart>
      <c:dateAx>
        <c:axId val="241227400"/>
        <c:scaling>
          <c:orientation val="minMax"/>
        </c:scaling>
        <c:delete val="1"/>
        <c:axPos val="b"/>
        <c:numFmt formatCode="ge" sourceLinked="1"/>
        <c:majorTickMark val="none"/>
        <c:minorTickMark val="none"/>
        <c:tickLblPos val="none"/>
        <c:crossAx val="427388904"/>
        <c:crosses val="autoZero"/>
        <c:auto val="1"/>
        <c:lblOffset val="100"/>
        <c:baseTimeUnit val="years"/>
      </c:dateAx>
      <c:valAx>
        <c:axId val="42738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EF-4E81-8F14-C2325A47A2F7}"/>
            </c:ext>
          </c:extLst>
        </c:ser>
        <c:dLbls>
          <c:showLegendKey val="0"/>
          <c:showVal val="0"/>
          <c:showCatName val="0"/>
          <c:showSerName val="0"/>
          <c:showPercent val="0"/>
          <c:showBubbleSize val="0"/>
        </c:dLbls>
        <c:gapWidth val="150"/>
        <c:axId val="427390080"/>
        <c:axId val="4273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EF-4E81-8F14-C2325A47A2F7}"/>
            </c:ext>
          </c:extLst>
        </c:ser>
        <c:dLbls>
          <c:showLegendKey val="0"/>
          <c:showVal val="0"/>
          <c:showCatName val="0"/>
          <c:showSerName val="0"/>
          <c:showPercent val="0"/>
          <c:showBubbleSize val="0"/>
        </c:dLbls>
        <c:marker val="1"/>
        <c:smooth val="0"/>
        <c:axId val="427390080"/>
        <c:axId val="427390472"/>
      </c:lineChart>
      <c:dateAx>
        <c:axId val="427390080"/>
        <c:scaling>
          <c:orientation val="minMax"/>
        </c:scaling>
        <c:delete val="1"/>
        <c:axPos val="b"/>
        <c:numFmt formatCode="ge" sourceLinked="1"/>
        <c:majorTickMark val="none"/>
        <c:minorTickMark val="none"/>
        <c:tickLblPos val="none"/>
        <c:crossAx val="427390472"/>
        <c:crosses val="autoZero"/>
        <c:auto val="1"/>
        <c:lblOffset val="100"/>
        <c:baseTimeUnit val="years"/>
      </c:dateAx>
      <c:valAx>
        <c:axId val="4273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A-4E63-A2F7-1F16346C0A1F}"/>
            </c:ext>
          </c:extLst>
        </c:ser>
        <c:dLbls>
          <c:showLegendKey val="0"/>
          <c:showVal val="0"/>
          <c:showCatName val="0"/>
          <c:showSerName val="0"/>
          <c:showPercent val="0"/>
          <c:showBubbleSize val="0"/>
        </c:dLbls>
        <c:gapWidth val="150"/>
        <c:axId val="427391648"/>
        <c:axId val="42739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A-4E63-A2F7-1F16346C0A1F}"/>
            </c:ext>
          </c:extLst>
        </c:ser>
        <c:dLbls>
          <c:showLegendKey val="0"/>
          <c:showVal val="0"/>
          <c:showCatName val="0"/>
          <c:showSerName val="0"/>
          <c:showPercent val="0"/>
          <c:showBubbleSize val="0"/>
        </c:dLbls>
        <c:marker val="1"/>
        <c:smooth val="0"/>
        <c:axId val="427391648"/>
        <c:axId val="427392040"/>
      </c:lineChart>
      <c:dateAx>
        <c:axId val="427391648"/>
        <c:scaling>
          <c:orientation val="minMax"/>
        </c:scaling>
        <c:delete val="1"/>
        <c:axPos val="b"/>
        <c:numFmt formatCode="ge" sourceLinked="1"/>
        <c:majorTickMark val="none"/>
        <c:minorTickMark val="none"/>
        <c:tickLblPos val="none"/>
        <c:crossAx val="427392040"/>
        <c:crosses val="autoZero"/>
        <c:auto val="1"/>
        <c:lblOffset val="100"/>
        <c:baseTimeUnit val="years"/>
      </c:dateAx>
      <c:valAx>
        <c:axId val="42739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97-4389-899C-B32A932315C4}"/>
            </c:ext>
          </c:extLst>
        </c:ser>
        <c:dLbls>
          <c:showLegendKey val="0"/>
          <c:showVal val="0"/>
          <c:showCatName val="0"/>
          <c:showSerName val="0"/>
          <c:showPercent val="0"/>
          <c:showBubbleSize val="0"/>
        </c:dLbls>
        <c:gapWidth val="150"/>
        <c:axId val="427393216"/>
        <c:axId val="42739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97-4389-899C-B32A932315C4}"/>
            </c:ext>
          </c:extLst>
        </c:ser>
        <c:dLbls>
          <c:showLegendKey val="0"/>
          <c:showVal val="0"/>
          <c:showCatName val="0"/>
          <c:showSerName val="0"/>
          <c:showPercent val="0"/>
          <c:showBubbleSize val="0"/>
        </c:dLbls>
        <c:marker val="1"/>
        <c:smooth val="0"/>
        <c:axId val="427393216"/>
        <c:axId val="427393608"/>
      </c:lineChart>
      <c:dateAx>
        <c:axId val="427393216"/>
        <c:scaling>
          <c:orientation val="minMax"/>
        </c:scaling>
        <c:delete val="1"/>
        <c:axPos val="b"/>
        <c:numFmt formatCode="ge" sourceLinked="1"/>
        <c:majorTickMark val="none"/>
        <c:minorTickMark val="none"/>
        <c:tickLblPos val="none"/>
        <c:crossAx val="427393608"/>
        <c:crosses val="autoZero"/>
        <c:auto val="1"/>
        <c:lblOffset val="100"/>
        <c:baseTimeUnit val="years"/>
      </c:dateAx>
      <c:valAx>
        <c:axId val="42739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2239.2600000000002</c:v>
                </c:pt>
                <c:pt idx="1">
                  <c:v>2281.5700000000002</c:v>
                </c:pt>
                <c:pt idx="2">
                  <c:v>1927.07</c:v>
                </c:pt>
                <c:pt idx="3">
                  <c:v>1811.81</c:v>
                </c:pt>
                <c:pt idx="4">
                  <c:v>1721.46</c:v>
                </c:pt>
              </c:numCache>
            </c:numRef>
          </c:val>
          <c:extLst xmlns:c16r2="http://schemas.microsoft.com/office/drawing/2015/06/chart">
            <c:ext xmlns:c16="http://schemas.microsoft.com/office/drawing/2014/chart" uri="{C3380CC4-5D6E-409C-BE32-E72D297353CC}">
              <c16:uniqueId val="{00000000-1B46-48BE-A670-3B8A999C8FBD}"/>
            </c:ext>
          </c:extLst>
        </c:ser>
        <c:dLbls>
          <c:showLegendKey val="0"/>
          <c:showVal val="0"/>
          <c:showCatName val="0"/>
          <c:showSerName val="0"/>
          <c:showPercent val="0"/>
          <c:showBubbleSize val="0"/>
        </c:dLbls>
        <c:gapWidth val="150"/>
        <c:axId val="427394784"/>
        <c:axId val="42739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1B46-48BE-A670-3B8A999C8FBD}"/>
            </c:ext>
          </c:extLst>
        </c:ser>
        <c:dLbls>
          <c:showLegendKey val="0"/>
          <c:showVal val="0"/>
          <c:showCatName val="0"/>
          <c:showSerName val="0"/>
          <c:showPercent val="0"/>
          <c:showBubbleSize val="0"/>
        </c:dLbls>
        <c:marker val="1"/>
        <c:smooth val="0"/>
        <c:axId val="427394784"/>
        <c:axId val="427395176"/>
      </c:lineChart>
      <c:dateAx>
        <c:axId val="427394784"/>
        <c:scaling>
          <c:orientation val="minMax"/>
        </c:scaling>
        <c:delete val="1"/>
        <c:axPos val="b"/>
        <c:numFmt formatCode="ge" sourceLinked="1"/>
        <c:majorTickMark val="none"/>
        <c:minorTickMark val="none"/>
        <c:tickLblPos val="none"/>
        <c:crossAx val="427395176"/>
        <c:crosses val="autoZero"/>
        <c:auto val="1"/>
        <c:lblOffset val="100"/>
        <c:baseTimeUnit val="years"/>
      </c:dateAx>
      <c:valAx>
        <c:axId val="42739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76.36</c:v>
                </c:pt>
                <c:pt idx="1">
                  <c:v>78.25</c:v>
                </c:pt>
                <c:pt idx="2">
                  <c:v>78.7</c:v>
                </c:pt>
                <c:pt idx="3">
                  <c:v>83.06</c:v>
                </c:pt>
                <c:pt idx="4">
                  <c:v>84.97</c:v>
                </c:pt>
              </c:numCache>
            </c:numRef>
          </c:val>
          <c:extLst xmlns:c16r2="http://schemas.microsoft.com/office/drawing/2015/06/chart">
            <c:ext xmlns:c16="http://schemas.microsoft.com/office/drawing/2014/chart" uri="{C3380CC4-5D6E-409C-BE32-E72D297353CC}">
              <c16:uniqueId val="{00000000-7CA0-4FD9-9599-E35E08BE36BB}"/>
            </c:ext>
          </c:extLst>
        </c:ser>
        <c:dLbls>
          <c:showLegendKey val="0"/>
          <c:showVal val="0"/>
          <c:showCatName val="0"/>
          <c:showSerName val="0"/>
          <c:showPercent val="0"/>
          <c:showBubbleSize val="0"/>
        </c:dLbls>
        <c:gapWidth val="150"/>
        <c:axId val="427396352"/>
        <c:axId val="42739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7CA0-4FD9-9599-E35E08BE36BB}"/>
            </c:ext>
          </c:extLst>
        </c:ser>
        <c:dLbls>
          <c:showLegendKey val="0"/>
          <c:showVal val="0"/>
          <c:showCatName val="0"/>
          <c:showSerName val="0"/>
          <c:showPercent val="0"/>
          <c:showBubbleSize val="0"/>
        </c:dLbls>
        <c:marker val="1"/>
        <c:smooth val="0"/>
        <c:axId val="427396352"/>
        <c:axId val="427396744"/>
      </c:lineChart>
      <c:dateAx>
        <c:axId val="427396352"/>
        <c:scaling>
          <c:orientation val="minMax"/>
        </c:scaling>
        <c:delete val="1"/>
        <c:axPos val="b"/>
        <c:numFmt formatCode="ge" sourceLinked="1"/>
        <c:majorTickMark val="none"/>
        <c:minorTickMark val="none"/>
        <c:tickLblPos val="none"/>
        <c:crossAx val="427396744"/>
        <c:crosses val="autoZero"/>
        <c:auto val="1"/>
        <c:lblOffset val="100"/>
        <c:baseTimeUnit val="years"/>
      </c:dateAx>
      <c:valAx>
        <c:axId val="42739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156.66999999999999</c:v>
                </c:pt>
                <c:pt idx="1">
                  <c:v>156.76</c:v>
                </c:pt>
                <c:pt idx="2">
                  <c:v>156.72999999999999</c:v>
                </c:pt>
                <c:pt idx="3">
                  <c:v>156.58000000000001</c:v>
                </c:pt>
                <c:pt idx="4">
                  <c:v>150</c:v>
                </c:pt>
              </c:numCache>
            </c:numRef>
          </c:val>
          <c:extLst xmlns:c16r2="http://schemas.microsoft.com/office/drawing/2015/06/chart">
            <c:ext xmlns:c16="http://schemas.microsoft.com/office/drawing/2014/chart" uri="{C3380CC4-5D6E-409C-BE32-E72D297353CC}">
              <c16:uniqueId val="{00000000-A1E2-4DD4-9CC2-ECD0738545C8}"/>
            </c:ext>
          </c:extLst>
        </c:ser>
        <c:dLbls>
          <c:showLegendKey val="0"/>
          <c:showVal val="0"/>
          <c:showCatName val="0"/>
          <c:showSerName val="0"/>
          <c:showPercent val="0"/>
          <c:showBubbleSize val="0"/>
        </c:dLbls>
        <c:gapWidth val="150"/>
        <c:axId val="427397920"/>
        <c:axId val="42739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A1E2-4DD4-9CC2-ECD0738545C8}"/>
            </c:ext>
          </c:extLst>
        </c:ser>
        <c:dLbls>
          <c:showLegendKey val="0"/>
          <c:showVal val="0"/>
          <c:showCatName val="0"/>
          <c:showSerName val="0"/>
          <c:showPercent val="0"/>
          <c:showBubbleSize val="0"/>
        </c:dLbls>
        <c:marker val="1"/>
        <c:smooth val="0"/>
        <c:axId val="427397920"/>
        <c:axId val="427398312"/>
      </c:lineChart>
      <c:dateAx>
        <c:axId val="427397920"/>
        <c:scaling>
          <c:orientation val="minMax"/>
        </c:scaling>
        <c:delete val="1"/>
        <c:axPos val="b"/>
        <c:numFmt formatCode="ge" sourceLinked="1"/>
        <c:majorTickMark val="none"/>
        <c:minorTickMark val="none"/>
        <c:tickLblPos val="none"/>
        <c:crossAx val="427398312"/>
        <c:crosses val="autoZero"/>
        <c:auto val="1"/>
        <c:lblOffset val="100"/>
        <c:baseTimeUnit val="years"/>
      </c:dateAx>
      <c:valAx>
        <c:axId val="42739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吉岡町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21195</v>
      </c>
      <c r="AM8" s="49"/>
      <c r="AN8" s="49"/>
      <c r="AO8" s="49"/>
      <c r="AP8" s="49"/>
      <c r="AQ8" s="49"/>
      <c r="AR8" s="49"/>
      <c r="AS8" s="49"/>
      <c r="AT8" s="44">
        <f>データ!T6</f>
        <v>20.46</v>
      </c>
      <c r="AU8" s="44"/>
      <c r="AV8" s="44"/>
      <c r="AW8" s="44"/>
      <c r="AX8" s="44"/>
      <c r="AY8" s="44"/>
      <c r="AZ8" s="44"/>
      <c r="BA8" s="44"/>
      <c r="BB8" s="44">
        <f>データ!U6</f>
        <v>1035.92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47.52</v>
      </c>
      <c r="Q10" s="44"/>
      <c r="R10" s="44"/>
      <c r="S10" s="44"/>
      <c r="T10" s="44"/>
      <c r="U10" s="44"/>
      <c r="V10" s="44"/>
      <c r="W10" s="44">
        <f>データ!Q6</f>
        <v>100</v>
      </c>
      <c r="X10" s="44"/>
      <c r="Y10" s="44"/>
      <c r="Z10" s="44"/>
      <c r="AA10" s="44"/>
      <c r="AB10" s="44"/>
      <c r="AC10" s="44"/>
      <c r="AD10" s="49">
        <f>データ!R6</f>
        <v>2260</v>
      </c>
      <c r="AE10" s="49"/>
      <c r="AF10" s="49"/>
      <c r="AG10" s="49"/>
      <c r="AH10" s="49"/>
      <c r="AI10" s="49"/>
      <c r="AJ10" s="49"/>
      <c r="AK10" s="2"/>
      <c r="AL10" s="49">
        <f>データ!V6</f>
        <v>10089</v>
      </c>
      <c r="AM10" s="49"/>
      <c r="AN10" s="49"/>
      <c r="AO10" s="49"/>
      <c r="AP10" s="49"/>
      <c r="AQ10" s="49"/>
      <c r="AR10" s="49"/>
      <c r="AS10" s="49"/>
      <c r="AT10" s="44">
        <f>データ!W6</f>
        <v>2.59</v>
      </c>
      <c r="AU10" s="44"/>
      <c r="AV10" s="44"/>
      <c r="AW10" s="44"/>
      <c r="AX10" s="44"/>
      <c r="AY10" s="44"/>
      <c r="AZ10" s="44"/>
      <c r="BA10" s="44"/>
      <c r="BB10" s="44">
        <f>データ!X6</f>
        <v>3895.37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CEJTERHQA7ET/timvsUDWXALQ+vOfB1UyqQcfBjvdrqKhRu/VeUYHWsclmemby8T06PgWqW7CrrbxTWqj2O3xA==" saltValue="+99QNpOORgP24yxt4nA1/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103454</v>
      </c>
      <c r="D6" s="32">
        <f t="shared" si="3"/>
        <v>47</v>
      </c>
      <c r="E6" s="32">
        <f t="shared" si="3"/>
        <v>17</v>
      </c>
      <c r="F6" s="32">
        <f t="shared" si="3"/>
        <v>1</v>
      </c>
      <c r="G6" s="32">
        <f t="shared" si="3"/>
        <v>0</v>
      </c>
      <c r="H6" s="32" t="str">
        <f t="shared" si="3"/>
        <v>群馬県　吉岡町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47.52</v>
      </c>
      <c r="Q6" s="33">
        <f t="shared" si="3"/>
        <v>100</v>
      </c>
      <c r="R6" s="33">
        <f t="shared" si="3"/>
        <v>2260</v>
      </c>
      <c r="S6" s="33">
        <f t="shared" si="3"/>
        <v>21195</v>
      </c>
      <c r="T6" s="33">
        <f t="shared" si="3"/>
        <v>20.46</v>
      </c>
      <c r="U6" s="33">
        <f t="shared" si="3"/>
        <v>1035.92</v>
      </c>
      <c r="V6" s="33">
        <f t="shared" si="3"/>
        <v>10089</v>
      </c>
      <c r="W6" s="33">
        <f t="shared" si="3"/>
        <v>2.59</v>
      </c>
      <c r="X6" s="33">
        <f t="shared" si="3"/>
        <v>3895.37</v>
      </c>
      <c r="Y6" s="34">
        <f>IF(Y7="",NA(),Y7)</f>
        <v>97.26</v>
      </c>
      <c r="Z6" s="34">
        <f t="shared" ref="Z6:AH6" si="4">IF(Z7="",NA(),Z7)</f>
        <v>97.18</v>
      </c>
      <c r="AA6" s="34">
        <f t="shared" si="4"/>
        <v>97.77</v>
      </c>
      <c r="AB6" s="34">
        <f t="shared" si="4"/>
        <v>96.94</v>
      </c>
      <c r="AC6" s="34">
        <f t="shared" si="4"/>
        <v>98.71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2239.2600000000002</v>
      </c>
      <c r="BG6" s="34">
        <f t="shared" ref="BG6:BO6" si="7">IF(BG7="",NA(),BG7)</f>
        <v>2281.5700000000002</v>
      </c>
      <c r="BH6" s="34">
        <f t="shared" si="7"/>
        <v>1927.07</v>
      </c>
      <c r="BI6" s="34">
        <f t="shared" si="7"/>
        <v>1811.81</v>
      </c>
      <c r="BJ6" s="34">
        <f t="shared" si="7"/>
        <v>1721.46</v>
      </c>
      <c r="BK6" s="34">
        <f t="shared" si="7"/>
        <v>1209.95</v>
      </c>
      <c r="BL6" s="34">
        <f t="shared" si="7"/>
        <v>1136.5</v>
      </c>
      <c r="BM6" s="34">
        <f t="shared" si="7"/>
        <v>1118.56</v>
      </c>
      <c r="BN6" s="34">
        <f t="shared" si="7"/>
        <v>1111.31</v>
      </c>
      <c r="BO6" s="34">
        <f t="shared" si="7"/>
        <v>799.11</v>
      </c>
      <c r="BP6" s="33" t="str">
        <f>IF(BP7="","",IF(BP7="-","【-】","【"&amp;SUBSTITUTE(TEXT(BP7,"#,##0.00"),"-","△")&amp;"】"))</f>
        <v>【707.33】</v>
      </c>
      <c r="BQ6" s="34">
        <f>IF(BQ7="",NA(),BQ7)</f>
        <v>76.36</v>
      </c>
      <c r="BR6" s="34">
        <f t="shared" ref="BR6:BZ6" si="8">IF(BR7="",NA(),BR7)</f>
        <v>78.25</v>
      </c>
      <c r="BS6" s="34">
        <f t="shared" si="8"/>
        <v>78.7</v>
      </c>
      <c r="BT6" s="34">
        <f t="shared" si="8"/>
        <v>83.06</v>
      </c>
      <c r="BU6" s="34">
        <f t="shared" si="8"/>
        <v>84.97</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156.66999999999999</v>
      </c>
      <c r="CC6" s="34">
        <f t="shared" ref="CC6:CK6" si="9">IF(CC7="",NA(),CC7)</f>
        <v>156.76</v>
      </c>
      <c r="CD6" s="34">
        <f t="shared" si="9"/>
        <v>156.72999999999999</v>
      </c>
      <c r="CE6" s="34">
        <f t="shared" si="9"/>
        <v>156.58000000000001</v>
      </c>
      <c r="CF6" s="34">
        <f t="shared" si="9"/>
        <v>150</v>
      </c>
      <c r="CG6" s="34">
        <f t="shared" si="9"/>
        <v>220.67</v>
      </c>
      <c r="CH6" s="34">
        <f t="shared" si="9"/>
        <v>217.82</v>
      </c>
      <c r="CI6" s="34">
        <f t="shared" si="9"/>
        <v>215.28</v>
      </c>
      <c r="CJ6" s="34">
        <f t="shared" si="9"/>
        <v>207.96</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58.4</v>
      </c>
      <c r="CW6" s="33" t="str">
        <f>IF(CW7="","",IF(CW7="-","【-】","【"&amp;SUBSTITUTE(TEXT(CW7,"#,##0.00"),"-","△")&amp;"】"))</f>
        <v>【60.13】</v>
      </c>
      <c r="CX6" s="34">
        <f>IF(CX7="",NA(),CX7)</f>
        <v>76.94</v>
      </c>
      <c r="CY6" s="34">
        <f t="shared" ref="CY6:DG6" si="11">IF(CY7="",NA(),CY7)</f>
        <v>77.14</v>
      </c>
      <c r="CZ6" s="34">
        <f t="shared" si="11"/>
        <v>78.23</v>
      </c>
      <c r="DA6" s="34">
        <f t="shared" si="11"/>
        <v>80.430000000000007</v>
      </c>
      <c r="DB6" s="34">
        <f t="shared" si="11"/>
        <v>82.86</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0.12</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x14ac:dyDescent="0.15">
      <c r="A7" s="27"/>
      <c r="B7" s="36">
        <v>2017</v>
      </c>
      <c r="C7" s="36">
        <v>103454</v>
      </c>
      <c r="D7" s="36">
        <v>47</v>
      </c>
      <c r="E7" s="36">
        <v>17</v>
      </c>
      <c r="F7" s="36">
        <v>1</v>
      </c>
      <c r="G7" s="36">
        <v>0</v>
      </c>
      <c r="H7" s="36" t="s">
        <v>111</v>
      </c>
      <c r="I7" s="36" t="s">
        <v>112</v>
      </c>
      <c r="J7" s="36" t="s">
        <v>113</v>
      </c>
      <c r="K7" s="36" t="s">
        <v>114</v>
      </c>
      <c r="L7" s="36" t="s">
        <v>115</v>
      </c>
      <c r="M7" s="36" t="s">
        <v>116</v>
      </c>
      <c r="N7" s="37" t="s">
        <v>117</v>
      </c>
      <c r="O7" s="37" t="s">
        <v>118</v>
      </c>
      <c r="P7" s="37">
        <v>47.52</v>
      </c>
      <c r="Q7" s="37">
        <v>100</v>
      </c>
      <c r="R7" s="37">
        <v>2260</v>
      </c>
      <c r="S7" s="37">
        <v>21195</v>
      </c>
      <c r="T7" s="37">
        <v>20.46</v>
      </c>
      <c r="U7" s="37">
        <v>1035.92</v>
      </c>
      <c r="V7" s="37">
        <v>10089</v>
      </c>
      <c r="W7" s="37">
        <v>2.59</v>
      </c>
      <c r="X7" s="37">
        <v>3895.37</v>
      </c>
      <c r="Y7" s="37">
        <v>97.26</v>
      </c>
      <c r="Z7" s="37">
        <v>97.18</v>
      </c>
      <c r="AA7" s="37">
        <v>97.77</v>
      </c>
      <c r="AB7" s="37">
        <v>96.94</v>
      </c>
      <c r="AC7" s="37">
        <v>98.71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2239.2600000000002</v>
      </c>
      <c r="BG7" s="37">
        <v>2281.5700000000002</v>
      </c>
      <c r="BH7" s="37">
        <v>1927.07</v>
      </c>
      <c r="BI7" s="37">
        <v>1811.81</v>
      </c>
      <c r="BJ7" s="37">
        <v>1721.46</v>
      </c>
      <c r="BK7" s="37">
        <v>1209.95</v>
      </c>
      <c r="BL7" s="37">
        <v>1136.5</v>
      </c>
      <c r="BM7" s="37">
        <v>1118.56</v>
      </c>
      <c r="BN7" s="37">
        <v>1111.31</v>
      </c>
      <c r="BO7" s="37">
        <v>799.11</v>
      </c>
      <c r="BP7" s="37">
        <v>707.33</v>
      </c>
      <c r="BQ7" s="37">
        <v>76.36</v>
      </c>
      <c r="BR7" s="37">
        <v>78.25</v>
      </c>
      <c r="BS7" s="37">
        <v>78.7</v>
      </c>
      <c r="BT7" s="37">
        <v>83.06</v>
      </c>
      <c r="BU7" s="37">
        <v>84.97</v>
      </c>
      <c r="BV7" s="37">
        <v>69.48</v>
      </c>
      <c r="BW7" s="37">
        <v>71.650000000000006</v>
      </c>
      <c r="BX7" s="37">
        <v>72.33</v>
      </c>
      <c r="BY7" s="37">
        <v>75.540000000000006</v>
      </c>
      <c r="BZ7" s="37">
        <v>87.69</v>
      </c>
      <c r="CA7" s="37">
        <v>101.26</v>
      </c>
      <c r="CB7" s="37">
        <v>156.66999999999999</v>
      </c>
      <c r="CC7" s="37">
        <v>156.76</v>
      </c>
      <c r="CD7" s="37">
        <v>156.72999999999999</v>
      </c>
      <c r="CE7" s="37">
        <v>156.58000000000001</v>
      </c>
      <c r="CF7" s="37">
        <v>150</v>
      </c>
      <c r="CG7" s="37">
        <v>220.67</v>
      </c>
      <c r="CH7" s="37">
        <v>217.82</v>
      </c>
      <c r="CI7" s="37">
        <v>215.28</v>
      </c>
      <c r="CJ7" s="37">
        <v>207.96</v>
      </c>
      <c r="CK7" s="37">
        <v>180.07</v>
      </c>
      <c r="CL7" s="37">
        <v>136.38999999999999</v>
      </c>
      <c r="CM7" s="37" t="s">
        <v>117</v>
      </c>
      <c r="CN7" s="37" t="s">
        <v>117</v>
      </c>
      <c r="CO7" s="37" t="s">
        <v>117</v>
      </c>
      <c r="CP7" s="37" t="s">
        <v>117</v>
      </c>
      <c r="CQ7" s="37" t="s">
        <v>117</v>
      </c>
      <c r="CR7" s="37">
        <v>55.81</v>
      </c>
      <c r="CS7" s="37">
        <v>54.44</v>
      </c>
      <c r="CT7" s="37">
        <v>54.67</v>
      </c>
      <c r="CU7" s="37">
        <v>53.51</v>
      </c>
      <c r="CV7" s="37">
        <v>58.4</v>
      </c>
      <c r="CW7" s="37">
        <v>60.13</v>
      </c>
      <c r="CX7" s="37">
        <v>76.94</v>
      </c>
      <c r="CY7" s="37">
        <v>77.14</v>
      </c>
      <c r="CZ7" s="37">
        <v>78.23</v>
      </c>
      <c r="DA7" s="37">
        <v>80.430000000000007</v>
      </c>
      <c r="DB7" s="37">
        <v>82.86</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0.12</v>
      </c>
      <c r="EJ7" s="37">
        <v>7.0000000000000007E-2</v>
      </c>
      <c r="EK7" s="37">
        <v>0.04</v>
      </c>
      <c r="EL7" s="37">
        <v>0.11</v>
      </c>
      <c r="EM7" s="37">
        <v>0.15</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2019-02-12T01:32:15Z</cp:lastPrinted>
  <dcterms:created xsi:type="dcterms:W3CDTF">2018-12-03T09:01:22Z</dcterms:created>
  <dcterms:modified xsi:type="dcterms:W3CDTF">2019-02-12T01:32:16Z</dcterms:modified>
  <cp:category/>
</cp:coreProperties>
</file>