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
    </mc:Choice>
  </mc:AlternateContent>
  <workbookProtection workbookPassword="B319" lockStructure="1"/>
  <bookViews>
    <workbookView xWindow="0" yWindow="0" windowWidth="15165" windowHeight="693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I86" i="4"/>
  <c r="H86" i="4"/>
  <c r="E86" i="4"/>
  <c r="AT10" i="4"/>
  <c r="W10" i="4"/>
  <c r="I10" i="4"/>
  <c r="BB8" i="4"/>
  <c r="AL8" i="4"/>
  <c r="P8" i="4"/>
  <c r="B8" i="4"/>
  <c r="C10" i="5" l="1"/>
  <c r="D10" i="5"/>
  <c r="E10" i="5"/>
  <c r="B10" i="5"/>
</calcChain>
</file>

<file path=xl/sharedStrings.xml><?xml version="1.0" encoding="utf-8"?>
<sst xmlns="http://schemas.openxmlformats.org/spreadsheetml/2006/main" count="251" uniqueCount="125">
  <si>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</si>
  <si>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</si>
  <si>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</si>
  <si>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</si>
  <si>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</si>
  <si>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</si>
  <si>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</si>
  <si>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</si>
  <si>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</si>
  <si>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</si>
  <si>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</si>
  <si>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</si>
  <si>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</si>
  <si>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</si>
  <si>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</si>
  <si>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</si>
  <si>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</si>
  <si>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</si>
  <si>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</si>
  <si>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</si>
  <si>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</si>
  <si>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</si>
  <si>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</si>
  <si>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</si>
  <si>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</si>
  <si>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</si>
  <si>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</si>
  <si>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</si>
  <si>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</si>
  <si>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</si>
  <si>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</si>
  <si>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</si>
  <si>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</si>
  <si>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</si>
  <si>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</si>
  <si>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</si>
  <si>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</si>
  <si>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</si>
  <si>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</si>
  <si>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</si>
  <si>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</si>
  <si>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</si>
  <si>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</si>
  <si>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</si>
  <si>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</si>
  <si>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</si>
  <si>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</si>
  <si>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</si>
  <si>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</si>
  <si>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</si>
  <si>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</si>
  <si>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</si>
  <si>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</si>
  <si>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</si>
  <si>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</si>
  <si>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</si>
  <si>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</si>
  <si>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</si>
  <si>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</si>
  <si>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</si>
  <si>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</si>
  <si>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</si>
  <si>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</si>
  <si>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</si>
  <si>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</si>
  <si>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</si>
  <si>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</si>
  <si>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</si>
  <si>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</si>
  <si>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</si>
  <si>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</si>
  <si>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</si>
  <si>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</si>
  <si>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</si>
  <si>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</si>
  <si>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</si>
  <si>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</si>
  <si>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</si>
  <si>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</si>
  <si>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</si>
  <si>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</si>
  <si>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</si>
  <si>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</si>
  <si>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</si>
  <si>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</si>
  <si>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</si>
  <si>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</si>
  <si>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</si>
  <si>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</si>
  <si>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</si>
  <si>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</si>
  <si>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</si>
  <si>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</si>
  <si>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</si>
  <si>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</si>
  <si>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</si>
  <si>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</si>
  <si>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</si>
  <si>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</si>
  <si>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</si>
  <si>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</si>
  <si>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</si>
  <si>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</si>
  <si>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</si>
  <si>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</si>
  <si>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</si>
  <si>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</si>
  <si>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</si>
  <si>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</si>
  <si>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渋川市</t>
  </si>
  <si>
    <t>法非適用</t>
  </si>
  <si>
    <t>下水道事業</t>
  </si>
  <si>
    <t>個別排水処理</t>
  </si>
  <si>
    <t>L2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</si>
  <si>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</si>
  <si>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</si>
  <si>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</si>
  <si>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</si>
  <si>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</si>
  <si>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</si>
  <si>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</si>
  <si>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③最も古いもので平成１０年度の設置のため、浄化槽本体の耐用年数の残存も１０年以上となっている。</t>
    <rPh sb="1" eb="2">
      <t>モット</t>
    </rPh>
    <rPh sb="3" eb="4">
      <t>フル</t>
    </rPh>
    <rPh sb="8" eb="10">
      <t>ヘイセイ</t>
    </rPh>
    <rPh sb="12" eb="14">
      <t>ネンド</t>
    </rPh>
    <rPh sb="15" eb="17">
      <t>セッチ</t>
    </rPh>
    <rPh sb="21" eb="24">
      <t>ジョウカソウ</t>
    </rPh>
    <rPh sb="24" eb="26">
      <t>ホンタイ</t>
    </rPh>
    <rPh sb="27" eb="29">
      <t>タイヨウ</t>
    </rPh>
    <rPh sb="29" eb="31">
      <t>ネンスウ</t>
    </rPh>
    <rPh sb="32" eb="34">
      <t>ザンゾン</t>
    </rPh>
    <rPh sb="37" eb="40">
      <t>ネンイジョウ</t>
    </rPh>
    <phoneticPr fontId="22"/>
  </si>
  <si>
    <t>（１）①収益的収支比率が上昇。                      ⑤経費回収率がほぼ横ばいで、類似団体と比較して低い。                                                    ⑥汚水処理原価もほぼ横ばいで類似団体と比較しても低い。                                                 ⑧水洗化率はほぼ横ばいで、類似団体と比較しても同程度となっている。                                      （２）収益的収支比率は上昇したが、経費回収率が低い状況であることから、施設利用率、水洗化率を上昇させる必要がある。</t>
    <rPh sb="4" eb="7">
      <t>シュウエキテキ</t>
    </rPh>
    <rPh sb="7" eb="9">
      <t>シュウシ</t>
    </rPh>
    <rPh sb="9" eb="11">
      <t>ヒリツ</t>
    </rPh>
    <rPh sb="12" eb="14">
      <t>ジョウショウ</t>
    </rPh>
    <rPh sb="38" eb="40">
      <t>ケイヒ</t>
    </rPh>
    <rPh sb="40" eb="43">
      <t>カイシュウリツ</t>
    </rPh>
    <rPh sb="46" eb="47">
      <t>ヨコ</t>
    </rPh>
    <rPh sb="51" eb="53">
      <t>ルイジ</t>
    </rPh>
    <rPh sb="53" eb="55">
      <t>ダンタイ</t>
    </rPh>
    <rPh sb="56" eb="58">
      <t>ヒカク</t>
    </rPh>
    <rPh sb="60" eb="61">
      <t>ヒク</t>
    </rPh>
    <rPh sb="116" eb="118">
      <t>オスイ</t>
    </rPh>
    <rPh sb="118" eb="120">
      <t>ショリ</t>
    </rPh>
    <rPh sb="120" eb="122">
      <t>ゲンカ</t>
    </rPh>
    <rPh sb="125" eb="126">
      <t>ヨコ</t>
    </rPh>
    <rPh sb="129" eb="131">
      <t>ルイジ</t>
    </rPh>
    <rPh sb="131" eb="133">
      <t>ダンタイ</t>
    </rPh>
    <rPh sb="134" eb="136">
      <t>ヒカク</t>
    </rPh>
    <rPh sb="139" eb="140">
      <t>ヒク</t>
    </rPh>
    <rPh sb="192" eb="195">
      <t>スイセンカ</t>
    </rPh>
    <rPh sb="195" eb="196">
      <t>リツ</t>
    </rPh>
    <rPh sb="199" eb="200">
      <t>ヨコ</t>
    </rPh>
    <rPh sb="204" eb="206">
      <t>ルイジ</t>
    </rPh>
    <rPh sb="206" eb="208">
      <t>ダンタイ</t>
    </rPh>
    <rPh sb="209" eb="211">
      <t>ヒカク</t>
    </rPh>
    <rPh sb="214" eb="217">
      <t>ドウテイド</t>
    </rPh>
    <rPh sb="265" eb="268">
      <t>シュウエキテキ</t>
    </rPh>
    <rPh sb="268" eb="270">
      <t>シュウシ</t>
    </rPh>
    <rPh sb="270" eb="272">
      <t>ヒリツ</t>
    </rPh>
    <rPh sb="273" eb="275">
      <t>ジョウショウ</t>
    </rPh>
    <rPh sb="279" eb="281">
      <t>ケイヒ</t>
    </rPh>
    <rPh sb="281" eb="284">
      <t>カイシュウリツ</t>
    </rPh>
    <rPh sb="285" eb="286">
      <t>ヒク</t>
    </rPh>
    <rPh sb="287" eb="289">
      <t>ジョウキョウ</t>
    </rPh>
    <rPh sb="297" eb="299">
      <t>シセツ</t>
    </rPh>
    <rPh sb="299" eb="302">
      <t>リヨウリツ</t>
    </rPh>
    <rPh sb="303" eb="306">
      <t>スイセンカ</t>
    </rPh>
    <rPh sb="306" eb="307">
      <t>リツ</t>
    </rPh>
    <rPh sb="308" eb="310">
      <t>ジョウショウ</t>
    </rPh>
    <rPh sb="313" eb="315">
      <t>ヒツヨウ</t>
    </rPh>
    <phoneticPr fontId="22"/>
  </si>
  <si>
    <t>　平成１８年度で浄化槽整備事業が完了しているため、維持管理のみの運営となっている。
  耐用年数の経過とともにさらなる維持管理費の増大が見込まれるが、現状では経費回収率、汚水処理原価共に平均水準以下である。水洗化率の向上や使用料の改定を検討する必要がある。</t>
    <rPh sb="1" eb="3">
      <t>ヘイセイ</t>
    </rPh>
    <rPh sb="5" eb="7">
      <t>ネンド</t>
    </rPh>
    <rPh sb="8" eb="11">
      <t>ジョウカソウ</t>
    </rPh>
    <rPh sb="11" eb="13">
      <t>セイビ</t>
    </rPh>
    <rPh sb="13" eb="15">
      <t>ジギョウ</t>
    </rPh>
    <rPh sb="16" eb="18">
      <t>カンリョウ</t>
    </rPh>
    <rPh sb="25" eb="27">
      <t>イジ</t>
    </rPh>
    <rPh sb="27" eb="29">
      <t>カンリ</t>
    </rPh>
    <rPh sb="32" eb="34">
      <t>ウンエイ</t>
    </rPh>
    <rPh sb="44" eb="46">
      <t>タイヨウ</t>
    </rPh>
    <rPh sb="46" eb="48">
      <t>ネンスウ</t>
    </rPh>
    <rPh sb="49" eb="51">
      <t>ケイカ</t>
    </rPh>
    <rPh sb="59" eb="61">
      <t>イジ</t>
    </rPh>
    <rPh sb="61" eb="64">
      <t>カンリヒ</t>
    </rPh>
    <rPh sb="65" eb="66">
      <t>ゾウ</t>
    </rPh>
    <rPh sb="66" eb="67">
      <t>ダイ</t>
    </rPh>
    <rPh sb="68" eb="70">
      <t>ミコ</t>
    </rPh>
    <rPh sb="75" eb="77">
      <t>ゲンジョウ</t>
    </rPh>
    <rPh sb="79" eb="81">
      <t>ケイヒ</t>
    </rPh>
    <rPh sb="81" eb="84">
      <t>カイシュウリツ</t>
    </rPh>
    <rPh sb="85" eb="87">
      <t>オスイ</t>
    </rPh>
    <rPh sb="87" eb="89">
      <t>ショリ</t>
    </rPh>
    <rPh sb="89" eb="91">
      <t>ゲンカ</t>
    </rPh>
    <rPh sb="91" eb="92">
      <t>トモ</t>
    </rPh>
    <rPh sb="93" eb="95">
      <t>ヘイキン</t>
    </rPh>
    <rPh sb="95" eb="97">
      <t>スイジュン</t>
    </rPh>
    <rPh sb="97" eb="99">
      <t>イカ</t>
    </rPh>
    <rPh sb="103" eb="106">
      <t>スイセンカ</t>
    </rPh>
    <rPh sb="106" eb="107">
      <t>リツ</t>
    </rPh>
    <rPh sb="108" eb="110">
      <t>コウジョウ</t>
    </rPh>
    <rPh sb="111" eb="114">
      <t>シヨウリョウ</t>
    </rPh>
    <rPh sb="115" eb="117">
      <t>カイテイ</t>
    </rPh>
    <rPh sb="118" eb="120">
      <t>ケントウ</t>
    </rPh>
    <rPh sb="122" eb="124">
      <t>ヒツヨウ</t>
    </rPh>
    <phoneticPr fontId="22"/>
  </si>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</sst>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6"/>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29981168"/>
        <c:axId val="432566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29981168"/>
        <c:axId val="432566424"/>
      </c:lineChart>
      <c:dateAx>
        <c:axId val="429981168"/>
        <c:scaling>
          <c:orientation val="minMax"/>
        </c:scaling>
        <c:delete val="1"/>
        <c:axPos val="b"/>
        <c:numFmt formatCode="ge" sourceLinked="1"/>
        <c:majorTickMark val="none"/>
        <c:minorTickMark val="none"/>
        <c:tickLblPos val="none"/>
        <c:crossAx val="432566424"/>
        <c:crosses val="autoZero"/>
        <c:auto val="1"/>
        <c:lblOffset val="100"/>
        <c:baseTimeUnit val="years"/>
      </c:dateAx>
      <c:valAx>
        <c:axId val="432566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98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66.67</c:v>
                </c:pt>
                <c:pt idx="1">
                  <c:v>65.38</c:v>
                </c:pt>
                <c:pt idx="2">
                  <c:v>60.26</c:v>
                </c:pt>
                <c:pt idx="3">
                  <c:v>61.54</c:v>
                </c:pt>
                <c:pt idx="4">
                  <c:v>55.13</c:v>
                </c:pt>
              </c:numCache>
            </c:numRef>
          </c:val>
        </c:ser>
        <c:dLbls>
          <c:showLegendKey val="0"/>
          <c:showVal val="0"/>
          <c:showCatName val="0"/>
          <c:showSerName val="0"/>
          <c:showPercent val="0"/>
          <c:showBubbleSize val="0"/>
        </c:dLbls>
        <c:gapWidth val="150"/>
        <c:axId val="432736152"/>
        <c:axId val="43273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58.58</c:v>
                </c:pt>
                <c:pt idx="1">
                  <c:v>48.69</c:v>
                </c:pt>
                <c:pt idx="2">
                  <c:v>52.52</c:v>
                </c:pt>
                <c:pt idx="3">
                  <c:v>54.14</c:v>
                </c:pt>
                <c:pt idx="4">
                  <c:v>132.99</c:v>
                </c:pt>
              </c:numCache>
            </c:numRef>
          </c:val>
          <c:smooth val="0"/>
        </c:ser>
        <c:dLbls>
          <c:showLegendKey val="0"/>
          <c:showVal val="0"/>
          <c:showCatName val="0"/>
          <c:showSerName val="0"/>
          <c:showPercent val="0"/>
          <c:showBubbleSize val="0"/>
        </c:dLbls>
        <c:marker val="1"/>
        <c:smooth val="0"/>
        <c:axId val="432736152"/>
        <c:axId val="432736544"/>
      </c:lineChart>
      <c:dateAx>
        <c:axId val="432736152"/>
        <c:scaling>
          <c:orientation val="minMax"/>
        </c:scaling>
        <c:delete val="1"/>
        <c:axPos val="b"/>
        <c:numFmt formatCode="ge" sourceLinked="1"/>
        <c:majorTickMark val="none"/>
        <c:minorTickMark val="none"/>
        <c:tickLblPos val="none"/>
        <c:crossAx val="432736544"/>
        <c:crosses val="autoZero"/>
        <c:auto val="1"/>
        <c:lblOffset val="100"/>
        <c:baseTimeUnit val="years"/>
      </c:dateAx>
      <c:valAx>
        <c:axId val="43273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736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84.77</c:v>
                </c:pt>
                <c:pt idx="1">
                  <c:v>85.54</c:v>
                </c:pt>
                <c:pt idx="2">
                  <c:v>86.67</c:v>
                </c:pt>
                <c:pt idx="3">
                  <c:v>86.81</c:v>
                </c:pt>
                <c:pt idx="4">
                  <c:v>86.78</c:v>
                </c:pt>
              </c:numCache>
            </c:numRef>
          </c:val>
        </c:ser>
        <c:dLbls>
          <c:showLegendKey val="0"/>
          <c:showVal val="0"/>
          <c:showCatName val="0"/>
          <c:showSerName val="0"/>
          <c:showPercent val="0"/>
          <c:showBubbleSize val="0"/>
        </c:dLbls>
        <c:gapWidth val="150"/>
        <c:axId val="432737720"/>
        <c:axId val="43240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72.31</c:v>
                </c:pt>
                <c:pt idx="1">
                  <c:v>87.42</c:v>
                </c:pt>
                <c:pt idx="2">
                  <c:v>84.94</c:v>
                </c:pt>
                <c:pt idx="3">
                  <c:v>84.69</c:v>
                </c:pt>
                <c:pt idx="4">
                  <c:v>82.94</c:v>
                </c:pt>
              </c:numCache>
            </c:numRef>
          </c:val>
          <c:smooth val="0"/>
        </c:ser>
        <c:dLbls>
          <c:showLegendKey val="0"/>
          <c:showVal val="0"/>
          <c:showCatName val="0"/>
          <c:showSerName val="0"/>
          <c:showPercent val="0"/>
          <c:showBubbleSize val="0"/>
        </c:dLbls>
        <c:marker val="1"/>
        <c:smooth val="0"/>
        <c:axId val="432737720"/>
        <c:axId val="432406672"/>
      </c:lineChart>
      <c:dateAx>
        <c:axId val="432737720"/>
        <c:scaling>
          <c:orientation val="minMax"/>
        </c:scaling>
        <c:delete val="1"/>
        <c:axPos val="b"/>
        <c:numFmt formatCode="ge" sourceLinked="1"/>
        <c:majorTickMark val="none"/>
        <c:minorTickMark val="none"/>
        <c:tickLblPos val="none"/>
        <c:crossAx val="432406672"/>
        <c:crosses val="autoZero"/>
        <c:auto val="1"/>
        <c:lblOffset val="100"/>
        <c:baseTimeUnit val="years"/>
      </c:dateAx>
      <c:valAx>
        <c:axId val="43240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737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88.61</c:v>
                </c:pt>
                <c:pt idx="1">
                  <c:v>88.24</c:v>
                </c:pt>
                <c:pt idx="2">
                  <c:v>88</c:v>
                </c:pt>
                <c:pt idx="3">
                  <c:v>87.62</c:v>
                </c:pt>
                <c:pt idx="4">
                  <c:v>88.2</c:v>
                </c:pt>
              </c:numCache>
            </c:numRef>
          </c:val>
        </c:ser>
        <c:dLbls>
          <c:showLegendKey val="0"/>
          <c:showVal val="0"/>
          <c:showCatName val="0"/>
          <c:showSerName val="0"/>
          <c:showPercent val="0"/>
          <c:showBubbleSize val="0"/>
        </c:dLbls>
        <c:gapWidth val="150"/>
        <c:axId val="432567600"/>
        <c:axId val="432567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2567600"/>
        <c:axId val="432567992"/>
      </c:lineChart>
      <c:dateAx>
        <c:axId val="432567600"/>
        <c:scaling>
          <c:orientation val="minMax"/>
        </c:scaling>
        <c:delete val="1"/>
        <c:axPos val="b"/>
        <c:numFmt formatCode="ge" sourceLinked="1"/>
        <c:majorTickMark val="none"/>
        <c:minorTickMark val="none"/>
        <c:tickLblPos val="none"/>
        <c:crossAx val="432567992"/>
        <c:crosses val="autoZero"/>
        <c:auto val="1"/>
        <c:lblOffset val="100"/>
        <c:baseTimeUnit val="years"/>
      </c:dateAx>
      <c:valAx>
        <c:axId val="432567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56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2569168"/>
        <c:axId val="432569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2569168"/>
        <c:axId val="432569560"/>
      </c:lineChart>
      <c:dateAx>
        <c:axId val="432569168"/>
        <c:scaling>
          <c:orientation val="minMax"/>
        </c:scaling>
        <c:delete val="1"/>
        <c:axPos val="b"/>
        <c:numFmt formatCode="ge" sourceLinked="1"/>
        <c:majorTickMark val="none"/>
        <c:minorTickMark val="none"/>
        <c:tickLblPos val="none"/>
        <c:crossAx val="432569560"/>
        <c:crosses val="autoZero"/>
        <c:auto val="1"/>
        <c:lblOffset val="100"/>
        <c:baseTimeUnit val="years"/>
      </c:dateAx>
      <c:valAx>
        <c:axId val="432569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56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2570736"/>
        <c:axId val="432571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2570736"/>
        <c:axId val="432571128"/>
      </c:lineChart>
      <c:dateAx>
        <c:axId val="432570736"/>
        <c:scaling>
          <c:orientation val="minMax"/>
        </c:scaling>
        <c:delete val="1"/>
        <c:axPos val="b"/>
        <c:numFmt formatCode="ge" sourceLinked="1"/>
        <c:majorTickMark val="none"/>
        <c:minorTickMark val="none"/>
        <c:tickLblPos val="none"/>
        <c:crossAx val="432571128"/>
        <c:crosses val="autoZero"/>
        <c:auto val="1"/>
        <c:lblOffset val="100"/>
        <c:baseTimeUnit val="years"/>
      </c:dateAx>
      <c:valAx>
        <c:axId val="432571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57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2572304"/>
        <c:axId val="432572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2572304"/>
        <c:axId val="432572696"/>
      </c:lineChart>
      <c:dateAx>
        <c:axId val="432572304"/>
        <c:scaling>
          <c:orientation val="minMax"/>
        </c:scaling>
        <c:delete val="1"/>
        <c:axPos val="b"/>
        <c:numFmt formatCode="ge" sourceLinked="1"/>
        <c:majorTickMark val="none"/>
        <c:minorTickMark val="none"/>
        <c:tickLblPos val="none"/>
        <c:crossAx val="432572696"/>
        <c:crosses val="autoZero"/>
        <c:auto val="1"/>
        <c:lblOffset val="100"/>
        <c:baseTimeUnit val="years"/>
      </c:dateAx>
      <c:valAx>
        <c:axId val="432572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57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2573872"/>
        <c:axId val="43273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2573872"/>
        <c:axId val="432730272"/>
      </c:lineChart>
      <c:dateAx>
        <c:axId val="432573872"/>
        <c:scaling>
          <c:orientation val="minMax"/>
        </c:scaling>
        <c:delete val="1"/>
        <c:axPos val="b"/>
        <c:numFmt formatCode="ge" sourceLinked="1"/>
        <c:majorTickMark val="none"/>
        <c:minorTickMark val="none"/>
        <c:tickLblPos val="none"/>
        <c:crossAx val="432730272"/>
        <c:crosses val="autoZero"/>
        <c:auto val="1"/>
        <c:lblOffset val="100"/>
        <c:baseTimeUnit val="years"/>
      </c:dateAx>
      <c:valAx>
        <c:axId val="43273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57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32731448"/>
        <c:axId val="43273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862.78</c:v>
                </c:pt>
                <c:pt idx="1">
                  <c:v>799.41</c:v>
                </c:pt>
                <c:pt idx="2">
                  <c:v>701.33</c:v>
                </c:pt>
                <c:pt idx="3">
                  <c:v>663.76</c:v>
                </c:pt>
                <c:pt idx="4">
                  <c:v>566.35</c:v>
                </c:pt>
              </c:numCache>
            </c:numRef>
          </c:val>
          <c:smooth val="0"/>
        </c:ser>
        <c:dLbls>
          <c:showLegendKey val="0"/>
          <c:showVal val="0"/>
          <c:showCatName val="0"/>
          <c:showSerName val="0"/>
          <c:showPercent val="0"/>
          <c:showBubbleSize val="0"/>
        </c:dLbls>
        <c:marker val="1"/>
        <c:smooth val="0"/>
        <c:axId val="432731448"/>
        <c:axId val="432731840"/>
      </c:lineChart>
      <c:dateAx>
        <c:axId val="432731448"/>
        <c:scaling>
          <c:orientation val="minMax"/>
        </c:scaling>
        <c:delete val="1"/>
        <c:axPos val="b"/>
        <c:numFmt formatCode="ge" sourceLinked="1"/>
        <c:majorTickMark val="none"/>
        <c:minorTickMark val="none"/>
        <c:tickLblPos val="none"/>
        <c:crossAx val="432731840"/>
        <c:crosses val="autoZero"/>
        <c:auto val="1"/>
        <c:lblOffset val="100"/>
        <c:baseTimeUnit val="years"/>
      </c:dateAx>
      <c:valAx>
        <c:axId val="43273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731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41.34</c:v>
                </c:pt>
                <c:pt idx="1">
                  <c:v>41.53</c:v>
                </c:pt>
                <c:pt idx="2">
                  <c:v>39.1</c:v>
                </c:pt>
                <c:pt idx="3">
                  <c:v>40.590000000000003</c:v>
                </c:pt>
                <c:pt idx="4">
                  <c:v>33.69</c:v>
                </c:pt>
              </c:numCache>
            </c:numRef>
          </c:val>
        </c:ser>
        <c:dLbls>
          <c:showLegendKey val="0"/>
          <c:showVal val="0"/>
          <c:showCatName val="0"/>
          <c:showSerName val="0"/>
          <c:showPercent val="0"/>
          <c:showBubbleSize val="0"/>
        </c:dLbls>
        <c:gapWidth val="150"/>
        <c:axId val="432733016"/>
        <c:axId val="43273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54.55</c:v>
                </c:pt>
                <c:pt idx="1">
                  <c:v>51.57</c:v>
                </c:pt>
                <c:pt idx="2">
                  <c:v>53.48</c:v>
                </c:pt>
                <c:pt idx="3">
                  <c:v>53.76</c:v>
                </c:pt>
                <c:pt idx="4">
                  <c:v>52.27</c:v>
                </c:pt>
              </c:numCache>
            </c:numRef>
          </c:val>
          <c:smooth val="0"/>
        </c:ser>
        <c:dLbls>
          <c:showLegendKey val="0"/>
          <c:showVal val="0"/>
          <c:showCatName val="0"/>
          <c:showSerName val="0"/>
          <c:showPercent val="0"/>
          <c:showBubbleSize val="0"/>
        </c:dLbls>
        <c:marker val="1"/>
        <c:smooth val="0"/>
        <c:axId val="432733016"/>
        <c:axId val="432733408"/>
      </c:lineChart>
      <c:dateAx>
        <c:axId val="432733016"/>
        <c:scaling>
          <c:orientation val="minMax"/>
        </c:scaling>
        <c:delete val="1"/>
        <c:axPos val="b"/>
        <c:numFmt formatCode="ge" sourceLinked="1"/>
        <c:majorTickMark val="none"/>
        <c:minorTickMark val="none"/>
        <c:tickLblPos val="none"/>
        <c:crossAx val="432733408"/>
        <c:crosses val="autoZero"/>
        <c:auto val="1"/>
        <c:lblOffset val="100"/>
        <c:baseTimeUnit val="years"/>
      </c:dateAx>
      <c:valAx>
        <c:axId val="43273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733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204.11</c:v>
                </c:pt>
                <c:pt idx="1">
                  <c:v>200.73</c:v>
                </c:pt>
                <c:pt idx="2">
                  <c:v>212.78</c:v>
                </c:pt>
                <c:pt idx="3">
                  <c:v>205.37</c:v>
                </c:pt>
                <c:pt idx="4">
                  <c:v>243.68</c:v>
                </c:pt>
              </c:numCache>
            </c:numRef>
          </c:val>
        </c:ser>
        <c:dLbls>
          <c:showLegendKey val="0"/>
          <c:showVal val="0"/>
          <c:showCatName val="0"/>
          <c:showSerName val="0"/>
          <c:showPercent val="0"/>
          <c:showBubbleSize val="0"/>
        </c:dLbls>
        <c:gapWidth val="150"/>
        <c:axId val="432734584"/>
        <c:axId val="43273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275.64999999999998</c:v>
                </c:pt>
                <c:pt idx="1">
                  <c:v>282.5</c:v>
                </c:pt>
                <c:pt idx="2">
                  <c:v>277.29000000000002</c:v>
                </c:pt>
                <c:pt idx="3">
                  <c:v>275.25</c:v>
                </c:pt>
                <c:pt idx="4">
                  <c:v>291.01</c:v>
                </c:pt>
              </c:numCache>
            </c:numRef>
          </c:val>
          <c:smooth val="0"/>
        </c:ser>
        <c:dLbls>
          <c:showLegendKey val="0"/>
          <c:showVal val="0"/>
          <c:showCatName val="0"/>
          <c:showSerName val="0"/>
          <c:showPercent val="0"/>
          <c:showBubbleSize val="0"/>
        </c:dLbls>
        <c:marker val="1"/>
        <c:smooth val="0"/>
        <c:axId val="432734584"/>
        <c:axId val="432734976"/>
      </c:lineChart>
      <c:dateAx>
        <c:axId val="432734584"/>
        <c:scaling>
          <c:orientation val="minMax"/>
        </c:scaling>
        <c:delete val="1"/>
        <c:axPos val="b"/>
        <c:numFmt formatCode="ge" sourceLinked="1"/>
        <c:majorTickMark val="none"/>
        <c:minorTickMark val="none"/>
        <c:tickLblPos val="none"/>
        <c:crossAx val="432734976"/>
        <c:crosses val="autoZero"/>
        <c:auto val="1"/>
        <c:lblOffset val="100"/>
        <c:baseTimeUnit val="years"/>
      </c:dateAx>
      <c:valAx>
        <c:axId val="43273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734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【295.20】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渋川市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個別排水処理</v>
      </c>
      <c r="Q8" s="48"/>
      <c r="R8" s="48"/>
      <c r="S8" s="48"/>
      <c r="T8" s="48"/>
      <c r="U8" s="48"/>
      <c r="V8" s="48"/>
      <c r="W8" s="48" t="str">
        <f>データ!L6</f>
        <v>L2</v>
      </c>
      <c r="X8" s="48"/>
      <c r="Y8" s="48"/>
      <c r="Z8" s="48"/>
      <c r="AA8" s="48"/>
      <c r="AB8" s="48"/>
      <c r="AC8" s="48"/>
      <c r="AD8" s="49" t="s">
        <v>124</v>
      </c>
      <c r="AE8" s="49"/>
      <c r="AF8" s="49"/>
      <c r="AG8" s="49"/>
      <c r="AH8" s="49"/>
      <c r="AI8" s="49"/>
      <c r="AJ8" s="49"/>
      <c r="AK8" s="4"/>
      <c r="AL8" s="50">
        <f>データ!S6</f>
        <v>79949</v>
      </c>
      <c r="AM8" s="50"/>
      <c r="AN8" s="50"/>
      <c r="AO8" s="50"/>
      <c r="AP8" s="50"/>
      <c r="AQ8" s="50"/>
      <c r="AR8" s="50"/>
      <c r="AS8" s="50"/>
      <c r="AT8" s="45">
        <f>データ!T6</f>
        <v>240.27</v>
      </c>
      <c r="AU8" s="45"/>
      <c r="AV8" s="45"/>
      <c r="AW8" s="45"/>
      <c r="AX8" s="45"/>
      <c r="AY8" s="45"/>
      <c r="AZ8" s="45"/>
      <c r="BA8" s="45"/>
      <c r="BB8" s="45">
        <f>データ!U6</f>
        <v>332.75</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0.28999999999999998</v>
      </c>
      <c r="Q10" s="45"/>
      <c r="R10" s="45"/>
      <c r="S10" s="45"/>
      <c r="T10" s="45"/>
      <c r="U10" s="45"/>
      <c r="V10" s="45"/>
      <c r="W10" s="45">
        <f>データ!Q6</f>
        <v>100</v>
      </c>
      <c r="X10" s="45"/>
      <c r="Y10" s="45"/>
      <c r="Z10" s="45"/>
      <c r="AA10" s="45"/>
      <c r="AB10" s="45"/>
      <c r="AC10" s="45"/>
      <c r="AD10" s="50">
        <f>データ!R6</f>
        <v>1604</v>
      </c>
      <c r="AE10" s="50"/>
      <c r="AF10" s="50"/>
      <c r="AG10" s="50"/>
      <c r="AH10" s="50"/>
      <c r="AI10" s="50"/>
      <c r="AJ10" s="50"/>
      <c r="AK10" s="2"/>
      <c r="AL10" s="50">
        <f>データ!V6</f>
        <v>227</v>
      </c>
      <c r="AM10" s="50"/>
      <c r="AN10" s="50"/>
      <c r="AO10" s="50"/>
      <c r="AP10" s="50"/>
      <c r="AQ10" s="50"/>
      <c r="AR10" s="50"/>
      <c r="AS10" s="50"/>
      <c r="AT10" s="45">
        <f>データ!W6</f>
        <v>0.12</v>
      </c>
      <c r="AU10" s="45"/>
      <c r="AV10" s="45"/>
      <c r="AW10" s="45"/>
      <c r="AX10" s="45"/>
      <c r="AY10" s="45"/>
      <c r="AZ10" s="45"/>
      <c r="BA10" s="45"/>
      <c r="BB10" s="45">
        <f>データ!X6</f>
        <v>1891.67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【559.52】</v>
      </c>
      <c r="I86" s="26" t="str">
        <f>データ!CA6</f>
        <v>【52.20】</v>
      </c>
      <c r="J86" s="26" t="str">
        <f>データ!CL6</f>
        <v>【295.20】</v>
      </c>
      <c r="K86" s="26" t="str">
        <f>データ!CW6</f>
        <v>【122.90】</v>
      </c>
      <c r="L86" s="26" t="str">
        <f>データ!DH6</f>
        <v>【81.31】</v>
      </c>
      <c r="M86" s="26" t="s">
        <v>55</v>
      </c>
      <c r="N86" s="26" t="s">
        <v>55</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102083</v>
      </c>
      <c r="D6" s="33">
        <f t="shared" si="3"/>
        <v>47</v>
      </c>
      <c r="E6" s="33">
        <f t="shared" si="3"/>
        <v>18</v>
      </c>
      <c r="F6" s="33">
        <f t="shared" si="3"/>
        <v>1</v>
      </c>
      <c r="G6" s="33">
        <f t="shared" si="3"/>
        <v>0</v>
      </c>
      <c r="H6" s="33" t="str">
        <f t="shared" si="3"/>
        <v>群馬県　渋川市</v>
      </c>
      <c r="I6" s="33" t="str">
        <f t="shared" si="3"/>
        <v>法非適用</v>
      </c>
      <c r="J6" s="33" t="str">
        <f t="shared" si="3"/>
        <v>下水道事業</v>
      </c>
      <c r="K6" s="33" t="str">
        <f t="shared" si="3"/>
        <v>個別排水処理</v>
      </c>
      <c r="L6" s="33" t="str">
        <f t="shared" si="3"/>
        <v>L2</v>
      </c>
      <c r="M6" s="33">
        <f t="shared" si="3"/>
        <v>0</v>
      </c>
      <c r="N6" s="34" t="str">
        <f t="shared" si="3"/>
        <v>-</v>
      </c>
      <c r="O6" s="34" t="str">
        <f t="shared" si="3"/>
        <v>該当数値なし</v>
      </c>
      <c r="P6" s="34">
        <f t="shared" si="3"/>
        <v>0.28999999999999998</v>
      </c>
      <c r="Q6" s="34">
        <f t="shared" si="3"/>
        <v>100</v>
      </c>
      <c r="R6" s="34">
        <f t="shared" si="3"/>
        <v>1604</v>
      </c>
      <c r="S6" s="34">
        <f t="shared" si="3"/>
        <v>79949</v>
      </c>
      <c r="T6" s="34">
        <f t="shared" si="3"/>
        <v>240.27</v>
      </c>
      <c r="U6" s="34">
        <f t="shared" si="3"/>
        <v>332.75</v>
      </c>
      <c r="V6" s="34">
        <f t="shared" si="3"/>
        <v>227</v>
      </c>
      <c r="W6" s="34">
        <f t="shared" si="3"/>
        <v>0.12</v>
      </c>
      <c r="X6" s="34">
        <f t="shared" si="3"/>
        <v>1891.67</v>
      </c>
      <c r="Y6" s="35">
        <f>IF(Y7="",NA(),Y7)</f>
        <v>88.61</v>
      </c>
      <c r="Z6" s="35">
        <f t="shared" ref="Z6:AH6" si="4">IF(Z7="",NA(),Z7)</f>
        <v>88.24</v>
      </c>
      <c r="AA6" s="35">
        <f t="shared" si="4"/>
        <v>88</v>
      </c>
      <c r="AB6" s="35">
        <f t="shared" si="4"/>
        <v>87.62</v>
      </c>
      <c r="AC6" s="35">
        <f t="shared" si="4"/>
        <v>88.2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862.78</v>
      </c>
      <c r="BL6" s="35">
        <f t="shared" si="7"/>
        <v>799.41</v>
      </c>
      <c r="BM6" s="35">
        <f t="shared" si="7"/>
        <v>701.33</v>
      </c>
      <c r="BN6" s="35">
        <f t="shared" si="7"/>
        <v>663.76</v>
      </c>
      <c r="BO6" s="35">
        <f t="shared" si="7"/>
        <v>566.35</v>
      </c>
      <c r="BP6" s="34" t="str">
        <f>IF(BP7="","",IF(BP7="-","【-】","【"&amp;SUBSTITUTE(TEXT(BP7,"#,##0.00"),"-","△")&amp;"】"))</f>
        <v>【559.52】</v>
      </c>
      <c r="BQ6" s="35">
        <f>IF(BQ7="",NA(),BQ7)</f>
        <v>41.34</v>
      </c>
      <c r="BR6" s="35">
        <f t="shared" ref="BR6:BZ6" si="8">IF(BR7="",NA(),BR7)</f>
        <v>41.53</v>
      </c>
      <c r="BS6" s="35">
        <f t="shared" si="8"/>
        <v>39.1</v>
      </c>
      <c r="BT6" s="35">
        <f t="shared" si="8"/>
        <v>40.590000000000003</v>
      </c>
      <c r="BU6" s="35">
        <f t="shared" si="8"/>
        <v>33.69</v>
      </c>
      <c r="BV6" s="35">
        <f t="shared" si="8"/>
        <v>54.55</v>
      </c>
      <c r="BW6" s="35">
        <f t="shared" si="8"/>
        <v>51.57</v>
      </c>
      <c r="BX6" s="35">
        <f t="shared" si="8"/>
        <v>53.48</v>
      </c>
      <c r="BY6" s="35">
        <f t="shared" si="8"/>
        <v>53.76</v>
      </c>
      <c r="BZ6" s="35">
        <f t="shared" si="8"/>
        <v>52.27</v>
      </c>
      <c r="CA6" s="34" t="str">
        <f>IF(CA7="","",IF(CA7="-","【-】","【"&amp;SUBSTITUTE(TEXT(CA7,"#,##0.00"),"-","△")&amp;"】"))</f>
        <v>【52.20】</v>
      </c>
      <c r="CB6" s="35">
        <f>IF(CB7="",NA(),CB7)</f>
        <v>204.11</v>
      </c>
      <c r="CC6" s="35">
        <f t="shared" ref="CC6:CK6" si="9">IF(CC7="",NA(),CC7)</f>
        <v>200.73</v>
      </c>
      <c r="CD6" s="35">
        <f t="shared" si="9"/>
        <v>212.78</v>
      </c>
      <c r="CE6" s="35">
        <f t="shared" si="9"/>
        <v>205.37</v>
      </c>
      <c r="CF6" s="35">
        <f t="shared" si="9"/>
        <v>243.68</v>
      </c>
      <c r="CG6" s="35">
        <f t="shared" si="9"/>
        <v>275.64999999999998</v>
      </c>
      <c r="CH6" s="35">
        <f t="shared" si="9"/>
        <v>282.5</v>
      </c>
      <c r="CI6" s="35">
        <f t="shared" si="9"/>
        <v>277.29000000000002</v>
      </c>
      <c r="CJ6" s="35">
        <f t="shared" si="9"/>
        <v>275.25</v>
      </c>
      <c r="CK6" s="35">
        <f t="shared" si="9"/>
        <v>291.01</v>
      </c>
      <c r="CL6" s="34" t="str">
        <f>IF(CL7="","",IF(CL7="-","【-】","【"&amp;SUBSTITUTE(TEXT(CL7,"#,##0.00"),"-","△")&amp;"】"))</f>
        <v>【295.20】</v>
      </c>
      <c r="CM6" s="35">
        <f>IF(CM7="",NA(),CM7)</f>
        <v>66.67</v>
      </c>
      <c r="CN6" s="35">
        <f t="shared" ref="CN6:CV6" si="10">IF(CN7="",NA(),CN7)</f>
        <v>65.38</v>
      </c>
      <c r="CO6" s="35">
        <f t="shared" si="10"/>
        <v>60.26</v>
      </c>
      <c r="CP6" s="35">
        <f t="shared" si="10"/>
        <v>61.54</v>
      </c>
      <c r="CQ6" s="35">
        <f t="shared" si="10"/>
        <v>55.13</v>
      </c>
      <c r="CR6" s="35">
        <f t="shared" si="10"/>
        <v>58.58</v>
      </c>
      <c r="CS6" s="35">
        <f t="shared" si="10"/>
        <v>48.69</v>
      </c>
      <c r="CT6" s="35">
        <f t="shared" si="10"/>
        <v>52.52</v>
      </c>
      <c r="CU6" s="35">
        <f t="shared" si="10"/>
        <v>54.14</v>
      </c>
      <c r="CV6" s="35">
        <f t="shared" si="10"/>
        <v>132.99</v>
      </c>
      <c r="CW6" s="34" t="str">
        <f>IF(CW7="","",IF(CW7="-","【-】","【"&amp;SUBSTITUTE(TEXT(CW7,"#,##0.00"),"-","△")&amp;"】"))</f>
        <v>【122.90】</v>
      </c>
      <c r="CX6" s="35">
        <f>IF(CX7="",NA(),CX7)</f>
        <v>84.77</v>
      </c>
      <c r="CY6" s="35">
        <f t="shared" ref="CY6:DG6" si="11">IF(CY7="",NA(),CY7)</f>
        <v>85.54</v>
      </c>
      <c r="CZ6" s="35">
        <f t="shared" si="11"/>
        <v>86.67</v>
      </c>
      <c r="DA6" s="35">
        <f t="shared" si="11"/>
        <v>86.81</v>
      </c>
      <c r="DB6" s="35">
        <f t="shared" si="11"/>
        <v>86.78</v>
      </c>
      <c r="DC6" s="35">
        <f t="shared" si="11"/>
        <v>72.31</v>
      </c>
      <c r="DD6" s="35">
        <f t="shared" si="11"/>
        <v>87.42</v>
      </c>
      <c r="DE6" s="35">
        <f t="shared" si="11"/>
        <v>84.94</v>
      </c>
      <c r="DF6" s="35">
        <f t="shared" si="11"/>
        <v>84.69</v>
      </c>
      <c r="DG6" s="35">
        <f t="shared" si="11"/>
        <v>82.94</v>
      </c>
      <c r="DH6" s="34" t="str">
        <f>IF(DH7="","",IF(DH7="-","【-】","【"&amp;SUBSTITUTE(TEXT(DH7,"#,##0.00"),"-","△")&amp;"】"))</f>
        <v>【81.31】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102083</v>
      </c>
      <c r="D7" s="37">
        <v>47</v>
      </c>
      <c r="E7" s="37">
        <v>18</v>
      </c>
      <c r="F7" s="37">
        <v>1</v>
      </c>
      <c r="G7" s="37">
        <v>0</v>
      </c>
      <c r="H7" s="37" t="s">
        <v>109</v>
      </c>
      <c r="I7" s="37" t="s">
        <v>110</v>
      </c>
      <c r="J7" s="37" t="s">
        <v>111</v>
      </c>
      <c r="K7" s="37" t="s">
        <v>112</v>
      </c>
      <c r="L7" s="37" t="s">
        <v>113</v>
      </c>
      <c r="M7" s="37"/>
      <c r="N7" s="38" t="s">
        <v>114</v>
      </c>
      <c r="O7" s="38" t="s">
        <v>115</v>
      </c>
      <c r="P7" s="38">
        <v>0.28999999999999998</v>
      </c>
      <c r="Q7" s="38">
        <v>100</v>
      </c>
      <c r="R7" s="38">
        <v>1604</v>
      </c>
      <c r="S7" s="38">
        <v>79949</v>
      </c>
      <c r="T7" s="38">
        <v>240.27</v>
      </c>
      <c r="U7" s="38">
        <v>332.75</v>
      </c>
      <c r="V7" s="38">
        <v>227</v>
      </c>
      <c r="W7" s="38">
        <v>0.12</v>
      </c>
      <c r="X7" s="38">
        <v>1891.67</v>
      </c>
      <c r="Y7" s="38">
        <v>88.61</v>
      </c>
      <c r="Z7" s="38">
        <v>88.24</v>
      </c>
      <c r="AA7" s="38">
        <v>88</v>
      </c>
      <c r="AB7" s="38">
        <v>87.62</v>
      </c>
      <c r="AC7" s="38">
        <v>88.2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862.78</v>
      </c>
      <c r="BL7" s="38">
        <v>799.41</v>
      </c>
      <c r="BM7" s="38">
        <v>701.33</v>
      </c>
      <c r="BN7" s="38">
        <v>663.76</v>
      </c>
      <c r="BO7" s="38">
        <v>566.35</v>
      </c>
      <c r="BP7" s="38">
        <v>559.52</v>
      </c>
      <c r="BQ7" s="38">
        <v>41.34</v>
      </c>
      <c r="BR7" s="38">
        <v>41.53</v>
      </c>
      <c r="BS7" s="38">
        <v>39.1</v>
      </c>
      <c r="BT7" s="38">
        <v>40.590000000000003</v>
      </c>
      <c r="BU7" s="38">
        <v>33.69</v>
      </c>
      <c r="BV7" s="38">
        <v>54.55</v>
      </c>
      <c r="BW7" s="38">
        <v>51.57</v>
      </c>
      <c r="BX7" s="38">
        <v>53.48</v>
      </c>
      <c r="BY7" s="38">
        <v>53.76</v>
      </c>
      <c r="BZ7" s="38">
        <v>52.27</v>
      </c>
      <c r="CA7" s="38">
        <v>52.2</v>
      </c>
      <c r="CB7" s="38">
        <v>204.11</v>
      </c>
      <c r="CC7" s="38">
        <v>200.73</v>
      </c>
      <c r="CD7" s="38">
        <v>212.78</v>
      </c>
      <c r="CE7" s="38">
        <v>205.37</v>
      </c>
      <c r="CF7" s="38">
        <v>243.68</v>
      </c>
      <c r="CG7" s="38">
        <v>275.64999999999998</v>
      </c>
      <c r="CH7" s="38">
        <v>282.5</v>
      </c>
      <c r="CI7" s="38">
        <v>277.29000000000002</v>
      </c>
      <c r="CJ7" s="38">
        <v>275.25</v>
      </c>
      <c r="CK7" s="38">
        <v>291.01</v>
      </c>
      <c r="CL7" s="38">
        <v>295.2</v>
      </c>
      <c r="CM7" s="38">
        <v>66.67</v>
      </c>
      <c r="CN7" s="38">
        <v>65.38</v>
      </c>
      <c r="CO7" s="38">
        <v>60.26</v>
      </c>
      <c r="CP7" s="38">
        <v>61.54</v>
      </c>
      <c r="CQ7" s="38">
        <v>55.13</v>
      </c>
      <c r="CR7" s="38">
        <v>58.58</v>
      </c>
      <c r="CS7" s="38">
        <v>48.69</v>
      </c>
      <c r="CT7" s="38">
        <v>52.52</v>
      </c>
      <c r="CU7" s="38">
        <v>54.14</v>
      </c>
      <c r="CV7" s="38">
        <v>132.99</v>
      </c>
      <c r="CW7" s="38">
        <v>122.9</v>
      </c>
      <c r="CX7" s="38">
        <v>84.77</v>
      </c>
      <c r="CY7" s="38">
        <v>85.54</v>
      </c>
      <c r="CZ7" s="38">
        <v>86.67</v>
      </c>
      <c r="DA7" s="38">
        <v>86.81</v>
      </c>
      <c r="DB7" s="38">
        <v>86.78</v>
      </c>
      <c r="DC7" s="38">
        <v>72.31</v>
      </c>
      <c r="DD7" s="38">
        <v>87.42</v>
      </c>
      <c r="DE7" s="38">
        <v>84.94</v>
      </c>
      <c r="DF7" s="38">
        <v>84.69</v>
      </c>
      <c r="DG7" s="38">
        <v>82.94</v>
      </c>
      <c r="DH7" s="38">
        <v>81.31</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t="s">
        <v>114</v>
      </c>
      <c r="EJ7" s="38" t="s">
        <v>114</v>
      </c>
      <c r="EK7" s="38" t="s">
        <v>114</v>
      </c>
      <c r="EL7" s="38" t="s">
        <v>114</v>
      </c>
      <c r="EM7" s="38" t="s">
        <v>114</v>
      </c>
      <c r="EN7" s="38" t="s">
        <v>114</v>
      </c>
      <c r="EO7" s="38" t="s">
        <v>114</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2018-02-16T00:32:13Z</cp:lastPrinted>
  <dcterms:created xsi:type="dcterms:W3CDTF">2017-12-25T02:43:12Z</dcterms:created>
  <dcterms:modified xsi:type="dcterms:W3CDTF">2018-02-21T05:41:10Z</dcterms:modified>
  <cp:category/>
</cp:coreProperties>
</file>