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6060" windowWidth="19440" windowHeight="610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P8" i="4"/>
  <c r="I8" i="4"/>
  <c r="B8" i="4"/>
  <c r="C10" i="5" l="1"/>
  <c r="D10" i="5"/>
  <c r="E10" i="5"/>
  <c r="B10" i="5"/>
</calcChain>
</file>

<file path=xl/sharedStrings.xml><?xml version="1.0" encoding="utf-8"?>
<sst xmlns="http://schemas.openxmlformats.org/spreadsheetml/2006/main" count="251" uniqueCount="125">
  <si>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</si>
  <si>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</si>
  <si>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</si>
  <si>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</si>
  <si>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</si>
  <si>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</si>
  <si>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</si>
  <si>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</si>
  <si>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</si>
  <si>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</si>
  <si>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</si>
  <si>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</si>
  <si>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</si>
  <si>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</si>
  <si>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</si>
  <si>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</si>
  <si>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</si>
  <si>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</si>
  <si>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</si>
  <si>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</si>
  <si>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</si>
  <si>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</si>
  <si>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</si>
  <si>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</si>
  <si>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</si>
  <si>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</si>
  <si>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</si>
  <si>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</si>
  <si>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</si>
  <si>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</si>
  <si>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</si>
  <si>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</si>
  <si>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</si>
  <si>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</si>
  <si>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</si>
  <si>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</si>
  <si>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</si>
  <si>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</si>
  <si>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</si>
  <si>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</si>
  <si>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</si>
  <si>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</si>
  <si>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</si>
  <si>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</si>
  <si>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</si>
  <si>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</si>
  <si>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</si>
  <si>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</si>
  <si>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</si>
  <si>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</si>
  <si>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</si>
  <si>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</si>
  <si>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</si>
  <si>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</si>
  <si>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</si>
  <si>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</si>
  <si>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</si>
  <si>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</si>
  <si>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</si>
  <si>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</si>
  <si>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</si>
  <si>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</si>
  <si>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</si>
  <si>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</si>
  <si>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</si>
  <si>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</si>
  <si>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</si>
  <si>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</si>
  <si>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</si>
  <si>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</si>
  <si>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</si>
  <si>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</si>
  <si>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</si>
  <si>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</si>
  <si>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</si>
  <si>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</si>
  <si>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</si>
  <si>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</si>
  <si>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</si>
  <si>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</si>
  <si>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</si>
  <si>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</si>
  <si>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</si>
  <si>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</si>
  <si>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</si>
  <si>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</si>
  <si>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</si>
  <si>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</si>
  <si>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</si>
  <si>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</si>
  <si>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</si>
  <si>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</si>
  <si>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</si>
  <si>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</si>
  <si>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</si>
  <si>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</si>
  <si>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</si>
  <si>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</si>
  <si>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</si>
  <si>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</si>
  <si>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</si>
  <si>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</si>
  <si>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</si>
  <si>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</si>
  <si>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</si>
  <si>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</si>
  <si>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</si>
  <si>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</si>
  <si>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</si>
  <si>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高山村</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</si>
  <si>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</si>
  <si>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</si>
  <si>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</si>
  <si>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</si>
  <si>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</si>
  <si>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</si>
  <si>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</si>
  <si>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</si>
  <si>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</si>
  <si>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</si>
  <si>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</si>
  <si>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</si>
  <si>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(1)
①収益的収支比率・・・昨年と比較すると上がっているが、さらに向上出来るようにする必要がある。
②累積欠損金比率・・・該当数値なし
③流動比率・・・該当数値なし
④企業債残高対事業規模比率・・・一般会計繰出金により当該値が０となっているが、繰出金に頼り過ぎず、営業収益を少しでも上げられるようにする。
⑤経費回収率・・・昨年と比較すると上昇しているが、類似団体平均値以下であるため上昇するように努める必要がある。
⑥汚水処理減価・・・低い数値が続いており、費用削減に努める必要がある。
⑦施設利用率・・・類似団体平均値よりも上だが、昨年と比較すると下がっているので、平均を超えるように努める必要がある。
⑧水洗化率・・・近年下降傾向にあるが、上昇させ、100％に近づくように検討する。</t>
    <rPh sb="5" eb="7">
      <t>シュウエキ</t>
    </rPh>
    <rPh sb="7" eb="8">
      <t>テキ</t>
    </rPh>
    <rPh sb="8" eb="10">
      <t>シュウシ</t>
    </rPh>
    <rPh sb="10" eb="12">
      <t>ヒリツ</t>
    </rPh>
    <rPh sb="15" eb="17">
      <t>サクネン</t>
    </rPh>
    <rPh sb="18" eb="20">
      <t>ヒカク</t>
    </rPh>
    <rPh sb="23" eb="24">
      <t>ア</t>
    </rPh>
    <rPh sb="34" eb="36">
      <t>コウジョウ</t>
    </rPh>
    <rPh sb="36" eb="38">
      <t>デキ</t>
    </rPh>
    <rPh sb="44" eb="46">
      <t>ヒツヨウ</t>
    </rPh>
    <rPh sb="52" eb="54">
      <t>ルイセキ</t>
    </rPh>
    <rPh sb="54" eb="57">
      <t>ケッソンキン</t>
    </rPh>
    <rPh sb="57" eb="59">
      <t>ヒリツ</t>
    </rPh>
    <rPh sb="62" eb="64">
      <t>ガイトウ</t>
    </rPh>
    <rPh sb="64" eb="66">
      <t>スウチ</t>
    </rPh>
    <rPh sb="70" eb="72">
      <t>リュウドウ</t>
    </rPh>
    <rPh sb="72" eb="74">
      <t>ヒリツ</t>
    </rPh>
    <rPh sb="77" eb="79">
      <t>ガイトウ</t>
    </rPh>
    <rPh sb="79" eb="81">
      <t>スウチ</t>
    </rPh>
    <rPh sb="85" eb="88">
      <t>キギョウサイ</t>
    </rPh>
    <rPh sb="88" eb="89">
      <t>ザン</t>
    </rPh>
    <rPh sb="89" eb="90">
      <t>タカ</t>
    </rPh>
    <rPh sb="90" eb="91">
      <t>タイ</t>
    </rPh>
    <rPh sb="91" eb="93">
      <t>ジギョウ</t>
    </rPh>
    <rPh sb="93" eb="95">
      <t>キボ</t>
    </rPh>
    <rPh sb="95" eb="97">
      <t>ヒリツ</t>
    </rPh>
    <rPh sb="100" eb="102">
      <t>イッパン</t>
    </rPh>
    <rPh sb="102" eb="104">
      <t>カイケイ</t>
    </rPh>
    <rPh sb="104" eb="105">
      <t>ク</t>
    </rPh>
    <rPh sb="163" eb="165">
      <t>サクネン</t>
    </rPh>
    <rPh sb="166" eb="168">
      <t>ヒカク</t>
    </rPh>
    <rPh sb="171" eb="173">
      <t>ジョウショウ</t>
    </rPh>
    <rPh sb="179" eb="181">
      <t>ルイジ</t>
    </rPh>
    <rPh sb="181" eb="183">
      <t>ダンタイ</t>
    </rPh>
    <rPh sb="183" eb="186">
      <t>ヘイキンチ</t>
    </rPh>
    <rPh sb="186" eb="188">
      <t>イカ</t>
    </rPh>
    <rPh sb="193" eb="195">
      <t>ジョウショウ</t>
    </rPh>
    <rPh sb="200" eb="201">
      <t>ツト</t>
    </rPh>
    <rPh sb="203" eb="205">
      <t>ヒツヨウ</t>
    </rPh>
    <rPh sb="211" eb="213">
      <t>オスイ</t>
    </rPh>
    <rPh sb="213" eb="215">
      <t>ショリ</t>
    </rPh>
    <rPh sb="215" eb="217">
      <t>ゲンカ</t>
    </rPh>
    <rPh sb="220" eb="221">
      <t>ヒク</t>
    </rPh>
    <rPh sb="222" eb="224">
      <t>スウチ</t>
    </rPh>
    <rPh sb="225" eb="226">
      <t>ツヅ</t>
    </rPh>
    <rPh sb="231" eb="233">
      <t>ヒヨウ</t>
    </rPh>
    <rPh sb="233" eb="235">
      <t>サクゲン</t>
    </rPh>
    <rPh sb="236" eb="237">
      <t>ツト</t>
    </rPh>
    <rPh sb="239" eb="241">
      <t>ヒツヨウ</t>
    </rPh>
    <rPh sb="247" eb="249">
      <t>シセツ</t>
    </rPh>
    <rPh sb="249" eb="252">
      <t>リヨウリツ</t>
    </rPh>
    <rPh sb="255" eb="257">
      <t>ルイジ</t>
    </rPh>
    <rPh sb="257" eb="259">
      <t>ダンタイ</t>
    </rPh>
    <rPh sb="259" eb="262">
      <t>ヘイキンチ</t>
    </rPh>
    <rPh sb="265" eb="266">
      <t>ウエ</t>
    </rPh>
    <rPh sb="269" eb="271">
      <t>サクネン</t>
    </rPh>
    <rPh sb="272" eb="274">
      <t>ヒカク</t>
    </rPh>
    <rPh sb="277" eb="278">
      <t>サ</t>
    </rPh>
    <rPh sb="286" eb="288">
      <t>ヘイキン</t>
    </rPh>
    <rPh sb="289" eb="290">
      <t>コ</t>
    </rPh>
    <rPh sb="295" eb="296">
      <t>ツト</t>
    </rPh>
    <rPh sb="298" eb="300">
      <t>ヒツヨウ</t>
    </rPh>
    <rPh sb="306" eb="308">
      <t>スイセン</t>
    </rPh>
    <rPh sb="308" eb="309">
      <t>カ</t>
    </rPh>
    <rPh sb="309" eb="310">
      <t>リツ</t>
    </rPh>
    <rPh sb="313" eb="315">
      <t>キンネン</t>
    </rPh>
    <rPh sb="315" eb="317">
      <t>カコウ</t>
    </rPh>
    <rPh sb="317" eb="319">
      <t>ケイコウ</t>
    </rPh>
    <rPh sb="324" eb="326">
      <t>ジョウショウ</t>
    </rPh>
    <rPh sb="334" eb="335">
      <t>チカ</t>
    </rPh>
    <rPh sb="340" eb="342">
      <t>ケントウ</t>
    </rPh>
    <phoneticPr fontId="4"/>
  </si>
  <si>
    <t>(1)
①有形固定資産減価償却率・・・該当数値なし
②管渠老朽化率・・・該当数値なし
③管渠改善率・・・計画的な改修が必要である。</t>
    <rPh sb="5" eb="7">
      <t>ユウケイ</t>
    </rPh>
    <rPh sb="7" eb="11">
      <t>コテイシサン</t>
    </rPh>
    <rPh sb="11" eb="13">
      <t>ゲンカ</t>
    </rPh>
    <rPh sb="13" eb="15">
      <t>ショウキャク</t>
    </rPh>
    <rPh sb="15" eb="16">
      <t>リツ</t>
    </rPh>
    <rPh sb="19" eb="21">
      <t>ガイトウ</t>
    </rPh>
    <rPh sb="21" eb="23">
      <t>スウチ</t>
    </rPh>
    <rPh sb="27" eb="28">
      <t>カン</t>
    </rPh>
    <rPh sb="28" eb="29">
      <t>キョ</t>
    </rPh>
    <rPh sb="29" eb="32">
      <t>ロウキュウカ</t>
    </rPh>
    <rPh sb="32" eb="33">
      <t>リツ</t>
    </rPh>
    <rPh sb="36" eb="38">
      <t>ガイトウ</t>
    </rPh>
    <rPh sb="38" eb="40">
      <t>スウチ</t>
    </rPh>
    <rPh sb="44" eb="45">
      <t>カン</t>
    </rPh>
    <rPh sb="45" eb="46">
      <t>キョ</t>
    </rPh>
    <rPh sb="46" eb="48">
      <t>カイゼン</t>
    </rPh>
    <rPh sb="48" eb="49">
      <t>リツ</t>
    </rPh>
    <rPh sb="52" eb="54">
      <t>ケイカク</t>
    </rPh>
    <rPh sb="54" eb="55">
      <t>テキ</t>
    </rPh>
    <rPh sb="56" eb="58">
      <t>カイシュウ</t>
    </rPh>
    <rPh sb="59" eb="61">
      <t>ヒツヨウ</t>
    </rPh>
    <phoneticPr fontId="4"/>
  </si>
  <si>
    <t>(1)
「1.経営の健全性・効率性」は一般会計繰入金により経営がなりたっているが、繰入金に頼るだけでなく、施設利用率を上げ使用料金収入を増加させる必要がある。
「2.老朽化の状況」は供用開始から経過年数が経つため計画的な改修が必要になってくる。</t>
    <rPh sb="7" eb="9">
      <t>ケイエイ</t>
    </rPh>
    <rPh sb="10" eb="13">
      <t>ケンゼンセイ</t>
    </rPh>
    <rPh sb="14" eb="17">
      <t>コウリツセイ</t>
    </rPh>
    <rPh sb="19" eb="21">
      <t>イッパン</t>
    </rPh>
    <rPh sb="21" eb="23">
      <t>カイケイ</t>
    </rPh>
    <rPh sb="23" eb="24">
      <t>ク</t>
    </rPh>
    <rPh sb="24" eb="25">
      <t>イ</t>
    </rPh>
    <rPh sb="25" eb="26">
      <t>カネ</t>
    </rPh>
    <rPh sb="29" eb="31">
      <t>ケイエイ</t>
    </rPh>
    <rPh sb="41" eb="44">
      <t>クリイレキン</t>
    </rPh>
    <rPh sb="45" eb="46">
      <t>タヨ</t>
    </rPh>
    <rPh sb="53" eb="55">
      <t>シセツ</t>
    </rPh>
    <rPh sb="55" eb="58">
      <t>リヨウリツ</t>
    </rPh>
    <rPh sb="59" eb="60">
      <t>ア</t>
    </rPh>
    <rPh sb="61" eb="63">
      <t>シヨウ</t>
    </rPh>
    <rPh sb="63" eb="65">
      <t>リョウキン</t>
    </rPh>
    <rPh sb="65" eb="67">
      <t>シュウニュウ</t>
    </rPh>
    <rPh sb="68" eb="70">
      <t>ゾウカ</t>
    </rPh>
    <rPh sb="73" eb="75">
      <t>ヒツヨウ</t>
    </rPh>
    <rPh sb="83" eb="86">
      <t>ロウキュウカ</t>
    </rPh>
    <rPh sb="87" eb="89">
      <t>ジョウキョウ</t>
    </rPh>
    <rPh sb="91" eb="93">
      <t>キョウヨウ</t>
    </rPh>
    <rPh sb="93" eb="95">
      <t>カイシ</t>
    </rPh>
    <rPh sb="97" eb="99">
      <t>ケイカ</t>
    </rPh>
    <rPh sb="99" eb="101">
      <t>ネンスウ</t>
    </rPh>
    <rPh sb="102" eb="103">
      <t>タ</t>
    </rPh>
    <rPh sb="106" eb="108">
      <t>ケイカク</t>
    </rPh>
    <rPh sb="108" eb="109">
      <t>テキ</t>
    </rPh>
    <rPh sb="110" eb="112">
      <t>カイシュウ</t>
    </rPh>
    <rPh sb="113" eb="11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</si>
</sst>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4050048"/>
        <c:axId val="3405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4050048"/>
        <c:axId val="34053120"/>
      </c:lineChart>
      <c:dateAx>
        <c:axId val="34050048"/>
        <c:scaling>
          <c:orientation val="minMax"/>
        </c:scaling>
        <c:delete val="1"/>
        <c:axPos val="b"/>
        <c:numFmt formatCode="ge" sourceLinked="1"/>
        <c:majorTickMark val="none"/>
        <c:minorTickMark val="none"/>
        <c:tickLblPos val="none"/>
        <c:crossAx val="34053120"/>
        <c:crosses val="autoZero"/>
        <c:auto val="1"/>
        <c:lblOffset val="100"/>
        <c:baseTimeUnit val="years"/>
      </c:dateAx>
      <c:valAx>
        <c:axId val="3405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5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65.98</c:v>
                </c:pt>
                <c:pt idx="1">
                  <c:v>73.099999999999994</c:v>
                </c:pt>
                <c:pt idx="2">
                  <c:v>68.900000000000006</c:v>
                </c:pt>
                <c:pt idx="3">
                  <c:v>69.77</c:v>
                </c:pt>
                <c:pt idx="4">
                  <c:v>68.02</c:v>
                </c:pt>
              </c:numCache>
            </c:numRef>
          </c:val>
        </c:ser>
        <c:dLbls>
          <c:showLegendKey val="0"/>
          <c:showVal val="0"/>
          <c:showCatName val="0"/>
          <c:showSerName val="0"/>
          <c:showPercent val="0"/>
          <c:showBubbleSize val="0"/>
        </c:dLbls>
        <c:gapWidth val="150"/>
        <c:axId val="28848896"/>
        <c:axId val="2885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28848896"/>
        <c:axId val="28850816"/>
      </c:lineChart>
      <c:dateAx>
        <c:axId val="28848896"/>
        <c:scaling>
          <c:orientation val="minMax"/>
        </c:scaling>
        <c:delete val="1"/>
        <c:axPos val="b"/>
        <c:numFmt formatCode="ge" sourceLinked="1"/>
        <c:majorTickMark val="none"/>
        <c:minorTickMark val="none"/>
        <c:tickLblPos val="none"/>
        <c:crossAx val="28850816"/>
        <c:crosses val="autoZero"/>
        <c:auto val="1"/>
        <c:lblOffset val="100"/>
        <c:baseTimeUnit val="years"/>
      </c:dateAx>
      <c:valAx>
        <c:axId val="2885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4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91.44</c:v>
                </c:pt>
                <c:pt idx="1">
                  <c:v>92.49</c:v>
                </c:pt>
                <c:pt idx="2">
                  <c:v>93.4</c:v>
                </c:pt>
                <c:pt idx="3">
                  <c:v>93.11</c:v>
                </c:pt>
                <c:pt idx="4">
                  <c:v>93.1</c:v>
                </c:pt>
              </c:numCache>
            </c:numRef>
          </c:val>
        </c:ser>
        <c:dLbls>
          <c:showLegendKey val="0"/>
          <c:showVal val="0"/>
          <c:showCatName val="0"/>
          <c:showSerName val="0"/>
          <c:showPercent val="0"/>
          <c:showBubbleSize val="0"/>
        </c:dLbls>
        <c:gapWidth val="150"/>
        <c:axId val="28860800"/>
        <c:axId val="2886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28860800"/>
        <c:axId val="28862720"/>
      </c:lineChart>
      <c:dateAx>
        <c:axId val="28860800"/>
        <c:scaling>
          <c:orientation val="minMax"/>
        </c:scaling>
        <c:delete val="1"/>
        <c:axPos val="b"/>
        <c:numFmt formatCode="ge" sourceLinked="1"/>
        <c:majorTickMark val="none"/>
        <c:minorTickMark val="none"/>
        <c:tickLblPos val="none"/>
        <c:crossAx val="28862720"/>
        <c:crosses val="autoZero"/>
        <c:auto val="1"/>
        <c:lblOffset val="100"/>
        <c:baseTimeUnit val="years"/>
      </c:dateAx>
      <c:valAx>
        <c:axId val="2886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6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102.86</c:v>
                </c:pt>
                <c:pt idx="1">
                  <c:v>103.15</c:v>
                </c:pt>
                <c:pt idx="2">
                  <c:v>98.86</c:v>
                </c:pt>
                <c:pt idx="3">
                  <c:v>96.68</c:v>
                </c:pt>
                <c:pt idx="4">
                  <c:v>100.37</c:v>
                </c:pt>
              </c:numCache>
            </c:numRef>
          </c:val>
        </c:ser>
        <c:dLbls>
          <c:showLegendKey val="0"/>
          <c:showVal val="0"/>
          <c:showCatName val="0"/>
          <c:showSerName val="0"/>
          <c:showPercent val="0"/>
          <c:showBubbleSize val="0"/>
        </c:dLbls>
        <c:gapWidth val="150"/>
        <c:axId val="38343424"/>
        <c:axId val="3834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343424"/>
        <c:axId val="38346112"/>
      </c:lineChart>
      <c:dateAx>
        <c:axId val="38343424"/>
        <c:scaling>
          <c:orientation val="minMax"/>
        </c:scaling>
        <c:delete val="1"/>
        <c:axPos val="b"/>
        <c:numFmt formatCode="ge" sourceLinked="1"/>
        <c:majorTickMark val="none"/>
        <c:minorTickMark val="none"/>
        <c:tickLblPos val="none"/>
        <c:crossAx val="38346112"/>
        <c:crosses val="autoZero"/>
        <c:auto val="1"/>
        <c:lblOffset val="100"/>
        <c:baseTimeUnit val="years"/>
      </c:dateAx>
      <c:valAx>
        <c:axId val="3834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4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2607616"/>
        <c:axId val="11260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607616"/>
        <c:axId val="112609536"/>
      </c:lineChart>
      <c:dateAx>
        <c:axId val="112607616"/>
        <c:scaling>
          <c:orientation val="minMax"/>
        </c:scaling>
        <c:delete val="1"/>
        <c:axPos val="b"/>
        <c:numFmt formatCode="ge" sourceLinked="1"/>
        <c:majorTickMark val="none"/>
        <c:minorTickMark val="none"/>
        <c:tickLblPos val="none"/>
        <c:crossAx val="112609536"/>
        <c:crosses val="autoZero"/>
        <c:auto val="1"/>
        <c:lblOffset val="100"/>
        <c:baseTimeUnit val="years"/>
      </c:dateAx>
      <c:valAx>
        <c:axId val="11260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0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07840"/>
        <c:axId val="2873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07840"/>
        <c:axId val="28734592"/>
      </c:lineChart>
      <c:dateAx>
        <c:axId val="28707840"/>
        <c:scaling>
          <c:orientation val="minMax"/>
        </c:scaling>
        <c:delete val="1"/>
        <c:axPos val="b"/>
        <c:numFmt formatCode="ge" sourceLinked="1"/>
        <c:majorTickMark val="none"/>
        <c:minorTickMark val="none"/>
        <c:tickLblPos val="none"/>
        <c:crossAx val="28734592"/>
        <c:crosses val="autoZero"/>
        <c:auto val="1"/>
        <c:lblOffset val="100"/>
        <c:baseTimeUnit val="years"/>
      </c:dateAx>
      <c:valAx>
        <c:axId val="2873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0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56992"/>
        <c:axId val="2876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56992"/>
        <c:axId val="28763264"/>
      </c:lineChart>
      <c:dateAx>
        <c:axId val="28756992"/>
        <c:scaling>
          <c:orientation val="minMax"/>
        </c:scaling>
        <c:delete val="1"/>
        <c:axPos val="b"/>
        <c:numFmt formatCode="ge" sourceLinked="1"/>
        <c:majorTickMark val="none"/>
        <c:minorTickMark val="none"/>
        <c:tickLblPos val="none"/>
        <c:crossAx val="28763264"/>
        <c:crosses val="autoZero"/>
        <c:auto val="1"/>
        <c:lblOffset val="100"/>
        <c:baseTimeUnit val="years"/>
      </c:dateAx>
      <c:valAx>
        <c:axId val="2876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5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77088"/>
        <c:axId val="2878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77088"/>
        <c:axId val="28783360"/>
      </c:lineChart>
      <c:dateAx>
        <c:axId val="28777088"/>
        <c:scaling>
          <c:orientation val="minMax"/>
        </c:scaling>
        <c:delete val="1"/>
        <c:axPos val="b"/>
        <c:numFmt formatCode="ge" sourceLinked="1"/>
        <c:majorTickMark val="none"/>
        <c:minorTickMark val="none"/>
        <c:tickLblPos val="none"/>
        <c:crossAx val="28783360"/>
        <c:crosses val="autoZero"/>
        <c:auto val="1"/>
        <c:lblOffset val="100"/>
        <c:baseTimeUnit val="years"/>
      </c:dateAx>
      <c:valAx>
        <c:axId val="2878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7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2116.73</c:v>
                </c:pt>
                <c:pt idx="1">
                  <c:v>1864.1</c:v>
                </c:pt>
                <c:pt idx="2">
                  <c:v>1949.7</c:v>
                </c:pt>
                <c:pt idx="3" formatCode="#,##0.00;&quot;△&quot;#,##0.00">
                  <c:v>0</c:v>
                </c:pt>
                <c:pt idx="4" formatCode="#,##0.00;&quot;△&quot;#,##0.00">
                  <c:v>0</c:v>
                </c:pt>
              </c:numCache>
            </c:numRef>
          </c:val>
        </c:ser>
        <c:dLbls>
          <c:showLegendKey val="0"/>
          <c:showVal val="0"/>
          <c:showCatName val="0"/>
          <c:showSerName val="0"/>
          <c:showPercent val="0"/>
          <c:showBubbleSize val="0"/>
        </c:dLbls>
        <c:gapWidth val="150"/>
        <c:axId val="28792704"/>
        <c:axId val="2879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28792704"/>
        <c:axId val="28794880"/>
      </c:lineChart>
      <c:dateAx>
        <c:axId val="28792704"/>
        <c:scaling>
          <c:orientation val="minMax"/>
        </c:scaling>
        <c:delete val="1"/>
        <c:axPos val="b"/>
        <c:numFmt formatCode="ge" sourceLinked="1"/>
        <c:majorTickMark val="none"/>
        <c:minorTickMark val="none"/>
        <c:tickLblPos val="none"/>
        <c:crossAx val="28794880"/>
        <c:crosses val="autoZero"/>
        <c:auto val="1"/>
        <c:lblOffset val="100"/>
        <c:baseTimeUnit val="years"/>
      </c:dateAx>
      <c:valAx>
        <c:axId val="2879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9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53.98</c:v>
                </c:pt>
                <c:pt idx="1">
                  <c:v>56.28</c:v>
                </c:pt>
                <c:pt idx="2">
                  <c:v>53.32</c:v>
                </c:pt>
                <c:pt idx="3">
                  <c:v>43.39</c:v>
                </c:pt>
                <c:pt idx="4">
                  <c:v>47.91</c:v>
                </c:pt>
              </c:numCache>
            </c:numRef>
          </c:val>
        </c:ser>
        <c:dLbls>
          <c:showLegendKey val="0"/>
          <c:showVal val="0"/>
          <c:showCatName val="0"/>
          <c:showSerName val="0"/>
          <c:showPercent val="0"/>
          <c:showBubbleSize val="0"/>
        </c:dLbls>
        <c:gapWidth val="150"/>
        <c:axId val="28808704"/>
        <c:axId val="2881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28808704"/>
        <c:axId val="28810624"/>
      </c:lineChart>
      <c:dateAx>
        <c:axId val="28808704"/>
        <c:scaling>
          <c:orientation val="minMax"/>
        </c:scaling>
        <c:delete val="1"/>
        <c:axPos val="b"/>
        <c:numFmt formatCode="ge" sourceLinked="1"/>
        <c:majorTickMark val="none"/>
        <c:minorTickMark val="none"/>
        <c:tickLblPos val="none"/>
        <c:crossAx val="28810624"/>
        <c:crosses val="autoZero"/>
        <c:auto val="1"/>
        <c:lblOffset val="100"/>
        <c:baseTimeUnit val="years"/>
      </c:dateAx>
      <c:valAx>
        <c:axId val="2881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0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164.05</c:v>
                </c:pt>
                <c:pt idx="1">
                  <c:v>154.84</c:v>
                </c:pt>
                <c:pt idx="2">
                  <c:v>160.27000000000001</c:v>
                </c:pt>
                <c:pt idx="3">
                  <c:v>197.3</c:v>
                </c:pt>
                <c:pt idx="4">
                  <c:v>182.03</c:v>
                </c:pt>
              </c:numCache>
            </c:numRef>
          </c:val>
        </c:ser>
        <c:dLbls>
          <c:showLegendKey val="0"/>
          <c:showVal val="0"/>
          <c:showCatName val="0"/>
          <c:showSerName val="0"/>
          <c:showPercent val="0"/>
          <c:showBubbleSize val="0"/>
        </c:dLbls>
        <c:gapWidth val="150"/>
        <c:axId val="28820608"/>
        <c:axId val="2882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28820608"/>
        <c:axId val="28822528"/>
      </c:lineChart>
      <c:dateAx>
        <c:axId val="28820608"/>
        <c:scaling>
          <c:orientation val="minMax"/>
        </c:scaling>
        <c:delete val="1"/>
        <c:axPos val="b"/>
        <c:numFmt formatCode="ge" sourceLinked="1"/>
        <c:majorTickMark val="none"/>
        <c:minorTickMark val="none"/>
        <c:tickLblPos val="none"/>
        <c:crossAx val="28822528"/>
        <c:crosses val="autoZero"/>
        <c:auto val="1"/>
        <c:lblOffset val="100"/>
        <c:baseTimeUnit val="years"/>
      </c:dateAx>
      <c:valAx>
        <c:axId val="2882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2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群馬県　高山村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K3</v>
      </c>
      <c r="X8" s="72"/>
      <c r="Y8" s="72"/>
      <c r="Z8" s="72"/>
      <c r="AA8" s="72"/>
      <c r="AB8" s="72"/>
      <c r="AC8" s="72"/>
      <c r="AD8" s="73" t="s">
        <v>121</v>
      </c>
      <c r="AE8" s="73"/>
      <c r="AF8" s="73"/>
      <c r="AG8" s="73"/>
      <c r="AH8" s="73"/>
      <c r="AI8" s="73"/>
      <c r="AJ8" s="73"/>
      <c r="AK8" s="4"/>
      <c r="AL8" s="67">
        <f>データ!S6</f>
        <v>3730</v>
      </c>
      <c r="AM8" s="67"/>
      <c r="AN8" s="67"/>
      <c r="AO8" s="67"/>
      <c r="AP8" s="67"/>
      <c r="AQ8" s="67"/>
      <c r="AR8" s="67"/>
      <c r="AS8" s="67"/>
      <c r="AT8" s="66">
        <f>データ!T6</f>
        <v>64.180000000000007</v>
      </c>
      <c r="AU8" s="66"/>
      <c r="AV8" s="66"/>
      <c r="AW8" s="66"/>
      <c r="AX8" s="66"/>
      <c r="AY8" s="66"/>
      <c r="AZ8" s="66"/>
      <c r="BA8" s="66"/>
      <c r="BB8" s="66">
        <f>データ!U6</f>
        <v>58.12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22.71</v>
      </c>
      <c r="Q10" s="66"/>
      <c r="R10" s="66"/>
      <c r="S10" s="66"/>
      <c r="T10" s="66"/>
      <c r="U10" s="66"/>
      <c r="V10" s="66"/>
      <c r="W10" s="66">
        <f>データ!Q6</f>
        <v>100</v>
      </c>
      <c r="X10" s="66"/>
      <c r="Y10" s="66"/>
      <c r="Z10" s="66"/>
      <c r="AA10" s="66"/>
      <c r="AB10" s="66"/>
      <c r="AC10" s="66"/>
      <c r="AD10" s="67">
        <f>データ!R6</f>
        <v>2000</v>
      </c>
      <c r="AE10" s="67"/>
      <c r="AF10" s="67"/>
      <c r="AG10" s="67"/>
      <c r="AH10" s="67"/>
      <c r="AI10" s="67"/>
      <c r="AJ10" s="67"/>
      <c r="AK10" s="2"/>
      <c r="AL10" s="67">
        <f>データ!V6</f>
        <v>841</v>
      </c>
      <c r="AM10" s="67"/>
      <c r="AN10" s="67"/>
      <c r="AO10" s="67"/>
      <c r="AP10" s="67"/>
      <c r="AQ10" s="67"/>
      <c r="AR10" s="67"/>
      <c r="AS10" s="67"/>
      <c r="AT10" s="66">
        <f>データ!W6</f>
        <v>0.2</v>
      </c>
      <c r="AU10" s="66"/>
      <c r="AV10" s="66"/>
      <c r="AW10" s="66"/>
      <c r="AX10" s="66"/>
      <c r="AY10" s="66"/>
      <c r="AZ10" s="66"/>
      <c r="BA10" s="66"/>
      <c r="BB10" s="66">
        <f>データ!X6</f>
        <v>4205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104281</v>
      </c>
      <c r="D6" s="33">
        <f t="shared" si="3"/>
        <v>47</v>
      </c>
      <c r="E6" s="33">
        <f t="shared" si="3"/>
        <v>18</v>
      </c>
      <c r="F6" s="33">
        <f t="shared" si="3"/>
        <v>0</v>
      </c>
      <c r="G6" s="33">
        <f t="shared" si="3"/>
        <v>0</v>
      </c>
      <c r="H6" s="33" t="str">
        <f t="shared" si="3"/>
        <v>群馬県　高山村</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22.71</v>
      </c>
      <c r="Q6" s="34">
        <f t="shared" si="3"/>
        <v>100</v>
      </c>
      <c r="R6" s="34">
        <f t="shared" si="3"/>
        <v>2000</v>
      </c>
      <c r="S6" s="34">
        <f t="shared" si="3"/>
        <v>3730</v>
      </c>
      <c r="T6" s="34">
        <f t="shared" si="3"/>
        <v>64.180000000000007</v>
      </c>
      <c r="U6" s="34">
        <f t="shared" si="3"/>
        <v>58.12</v>
      </c>
      <c r="V6" s="34">
        <f t="shared" si="3"/>
        <v>841</v>
      </c>
      <c r="W6" s="34">
        <f t="shared" si="3"/>
        <v>0.2</v>
      </c>
      <c r="X6" s="34">
        <f t="shared" si="3"/>
        <v>4205</v>
      </c>
      <c r="Y6" s="35">
        <f>IF(Y7="",NA(),Y7)</f>
        <v>102.86</v>
      </c>
      <c r="Z6" s="35">
        <f t="shared" ref="Z6:AH6" si="4">IF(Z7="",NA(),Z7)</f>
        <v>103.15</v>
      </c>
      <c r="AA6" s="35">
        <f t="shared" si="4"/>
        <v>98.86</v>
      </c>
      <c r="AB6" s="35">
        <f t="shared" si="4"/>
        <v>96.68</v>
      </c>
      <c r="AC6" s="35">
        <f t="shared" si="4"/>
        <v>100.37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2116.73</v>
      </c>
      <c r="BG6" s="35">
        <f t="shared" ref="BG6:BO6" si="7">IF(BG7="",NA(),BG7)</f>
        <v>1864.1</v>
      </c>
      <c r="BH6" s="35">
        <f t="shared" si="7"/>
        <v>1949.7</v>
      </c>
      <c r="BI6" s="34">
        <f t="shared" si="7"/>
        <v>0</v>
      </c>
      <c r="BJ6" s="34">
        <f t="shared" si="7"/>
        <v>0</v>
      </c>
      <c r="BK6" s="35">
        <f t="shared" si="7"/>
        <v>430.64</v>
      </c>
      <c r="BL6" s="35">
        <f t="shared" si="7"/>
        <v>446.63</v>
      </c>
      <c r="BM6" s="35">
        <f t="shared" si="7"/>
        <v>416.91</v>
      </c>
      <c r="BN6" s="35">
        <f t="shared" si="7"/>
        <v>392.19</v>
      </c>
      <c r="BO6" s="35">
        <f t="shared" si="7"/>
        <v>413.5</v>
      </c>
      <c r="BP6" s="34" t="str">
        <f>IF(BP7="","",IF(BP7="-","【-】","【"&amp;SUBSTITUTE(TEXT(BP7,"#,##0.00"),"-","△")&amp;"】"))</f>
        <v>【346.13】</v>
      </c>
      <c r="BQ6" s="35">
        <f>IF(BQ7="",NA(),BQ7)</f>
        <v>53.98</v>
      </c>
      <c r="BR6" s="35">
        <f t="shared" ref="BR6:BZ6" si="8">IF(BR7="",NA(),BR7)</f>
        <v>56.28</v>
      </c>
      <c r="BS6" s="35">
        <f t="shared" si="8"/>
        <v>53.32</v>
      </c>
      <c r="BT6" s="35">
        <f t="shared" si="8"/>
        <v>43.39</v>
      </c>
      <c r="BU6" s="35">
        <f t="shared" si="8"/>
        <v>47.91</v>
      </c>
      <c r="BV6" s="35">
        <f t="shared" si="8"/>
        <v>58.78</v>
      </c>
      <c r="BW6" s="35">
        <f t="shared" si="8"/>
        <v>58.53</v>
      </c>
      <c r="BX6" s="35">
        <f t="shared" si="8"/>
        <v>57.93</v>
      </c>
      <c r="BY6" s="35">
        <f t="shared" si="8"/>
        <v>57.03</v>
      </c>
      <c r="BZ6" s="35">
        <f t="shared" si="8"/>
        <v>55.84</v>
      </c>
      <c r="CA6" s="34" t="str">
        <f>IF(CA7="","",IF(CA7="-","【-】","【"&amp;SUBSTITUTE(TEXT(CA7,"#,##0.00"),"-","△")&amp;"】"))</f>
        <v>【59.83】</v>
      </c>
      <c r="CB6" s="35">
        <f>IF(CB7="",NA(),CB7)</f>
        <v>164.05</v>
      </c>
      <c r="CC6" s="35">
        <f t="shared" ref="CC6:CK6" si="9">IF(CC7="",NA(),CC7)</f>
        <v>154.84</v>
      </c>
      <c r="CD6" s="35">
        <f t="shared" si="9"/>
        <v>160.27000000000001</v>
      </c>
      <c r="CE6" s="35">
        <f t="shared" si="9"/>
        <v>197.3</v>
      </c>
      <c r="CF6" s="35">
        <f t="shared" si="9"/>
        <v>182.03</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65.98</v>
      </c>
      <c r="CN6" s="35">
        <f t="shared" ref="CN6:CV6" si="10">IF(CN7="",NA(),CN7)</f>
        <v>73.099999999999994</v>
      </c>
      <c r="CO6" s="35">
        <f t="shared" si="10"/>
        <v>68.900000000000006</v>
      </c>
      <c r="CP6" s="35">
        <f t="shared" si="10"/>
        <v>69.77</v>
      </c>
      <c r="CQ6" s="35">
        <f t="shared" si="10"/>
        <v>68.02</v>
      </c>
      <c r="CR6" s="35">
        <f t="shared" si="10"/>
        <v>61.93</v>
      </c>
      <c r="CS6" s="35">
        <f t="shared" si="10"/>
        <v>58.06</v>
      </c>
      <c r="CT6" s="35">
        <f t="shared" si="10"/>
        <v>59.08</v>
      </c>
      <c r="CU6" s="35">
        <f t="shared" si="10"/>
        <v>58.25</v>
      </c>
      <c r="CV6" s="35">
        <f t="shared" si="10"/>
        <v>61.55</v>
      </c>
      <c r="CW6" s="34" t="str">
        <f>IF(CW7="","",IF(CW7="-","【-】","【"&amp;SUBSTITUTE(TEXT(CW7,"#,##0.00"),"-","△")&amp;"】"))</f>
        <v>【61.71】</v>
      </c>
      <c r="CX6" s="35">
        <f>IF(CX7="",NA(),CX7)</f>
        <v>91.44</v>
      </c>
      <c r="CY6" s="35">
        <f t="shared" ref="CY6:DG6" si="11">IF(CY7="",NA(),CY7)</f>
        <v>92.49</v>
      </c>
      <c r="CZ6" s="35">
        <f t="shared" si="11"/>
        <v>93.4</v>
      </c>
      <c r="DA6" s="35">
        <f t="shared" si="11"/>
        <v>93.11</v>
      </c>
      <c r="DB6" s="35">
        <f t="shared" si="11"/>
        <v>93.1</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104281</v>
      </c>
      <c r="D7" s="37">
        <v>47</v>
      </c>
      <c r="E7" s="37">
        <v>18</v>
      </c>
      <c r="F7" s="37">
        <v>0</v>
      </c>
      <c r="G7" s="37">
        <v>0</v>
      </c>
      <c r="H7" s="37" t="s">
        <v>109</v>
      </c>
      <c r="I7" s="37" t="s">
        <v>110</v>
      </c>
      <c r="J7" s="37" t="s">
        <v>111</v>
      </c>
      <c r="K7" s="37" t="s">
        <v>112</v>
      </c>
      <c r="L7" s="37" t="s">
        <v>113</v>
      </c>
      <c r="M7" s="37"/>
      <c r="N7" s="38" t="s">
        <v>114</v>
      </c>
      <c r="O7" s="38" t="s">
        <v>115</v>
      </c>
      <c r="P7" s="38">
        <v>22.71</v>
      </c>
      <c r="Q7" s="38">
        <v>100</v>
      </c>
      <c r="R7" s="38">
        <v>2000</v>
      </c>
      <c r="S7" s="38">
        <v>3730</v>
      </c>
      <c r="T7" s="38">
        <v>64.180000000000007</v>
      </c>
      <c r="U7" s="38">
        <v>58.12</v>
      </c>
      <c r="V7" s="38">
        <v>841</v>
      </c>
      <c r="W7" s="38">
        <v>0.2</v>
      </c>
      <c r="X7" s="38">
        <v>4205</v>
      </c>
      <c r="Y7" s="38">
        <v>102.86</v>
      </c>
      <c r="Z7" s="38">
        <v>103.15</v>
      </c>
      <c r="AA7" s="38">
        <v>98.86</v>
      </c>
      <c r="AB7" s="38">
        <v>96.68</v>
      </c>
      <c r="AC7" s="38">
        <v>100.37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2116.73</v>
      </c>
      <c r="BG7" s="38">
        <v>1864.1</v>
      </c>
      <c r="BH7" s="38">
        <v>1949.7</v>
      </c>
      <c r="BI7" s="38">
        <v>0</v>
      </c>
      <c r="BJ7" s="38">
        <v>0</v>
      </c>
      <c r="BK7" s="38">
        <v>430.64</v>
      </c>
      <c r="BL7" s="38">
        <v>446.63</v>
      </c>
      <c r="BM7" s="38">
        <v>416.91</v>
      </c>
      <c r="BN7" s="38">
        <v>392.19</v>
      </c>
      <c r="BO7" s="38">
        <v>413.5</v>
      </c>
      <c r="BP7" s="38">
        <v>346.13</v>
      </c>
      <c r="BQ7" s="38">
        <v>53.98</v>
      </c>
      <c r="BR7" s="38">
        <v>56.28</v>
      </c>
      <c r="BS7" s="38">
        <v>53.32</v>
      </c>
      <c r="BT7" s="38">
        <v>43.39</v>
      </c>
      <c r="BU7" s="38">
        <v>47.91</v>
      </c>
      <c r="BV7" s="38">
        <v>58.78</v>
      </c>
      <c r="BW7" s="38">
        <v>58.53</v>
      </c>
      <c r="BX7" s="38">
        <v>57.93</v>
      </c>
      <c r="BY7" s="38">
        <v>57.03</v>
      </c>
      <c r="BZ7" s="38">
        <v>55.84</v>
      </c>
      <c r="CA7" s="38">
        <v>59.83</v>
      </c>
      <c r="CB7" s="38">
        <v>164.05</v>
      </c>
      <c r="CC7" s="38">
        <v>154.84</v>
      </c>
      <c r="CD7" s="38">
        <v>160.27000000000001</v>
      </c>
      <c r="CE7" s="38">
        <v>197.3</v>
      </c>
      <c r="CF7" s="38">
        <v>182.03</v>
      </c>
      <c r="CG7" s="38">
        <v>257.02999999999997</v>
      </c>
      <c r="CH7" s="38">
        <v>266.57</v>
      </c>
      <c r="CI7" s="38">
        <v>276.93</v>
      </c>
      <c r="CJ7" s="38">
        <v>283.73</v>
      </c>
      <c r="CK7" s="38">
        <v>287.57</v>
      </c>
      <c r="CL7" s="38">
        <v>268.69</v>
      </c>
      <c r="CM7" s="38">
        <v>65.98</v>
      </c>
      <c r="CN7" s="38">
        <v>73.099999999999994</v>
      </c>
      <c r="CO7" s="38">
        <v>68.900000000000006</v>
      </c>
      <c r="CP7" s="38">
        <v>69.77</v>
      </c>
      <c r="CQ7" s="38">
        <v>68.02</v>
      </c>
      <c r="CR7" s="38">
        <v>61.93</v>
      </c>
      <c r="CS7" s="38">
        <v>58.06</v>
      </c>
      <c r="CT7" s="38">
        <v>59.08</v>
      </c>
      <c r="CU7" s="38">
        <v>58.25</v>
      </c>
      <c r="CV7" s="38">
        <v>61.55</v>
      </c>
      <c r="CW7" s="38">
        <v>61.71</v>
      </c>
      <c r="CX7" s="38">
        <v>91.44</v>
      </c>
      <c r="CY7" s="38">
        <v>92.49</v>
      </c>
      <c r="CZ7" s="38">
        <v>93.4</v>
      </c>
      <c r="DA7" s="38">
        <v>93.11</v>
      </c>
      <c r="DB7" s="38">
        <v>93.1</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2018-02-26T09:22:01Z</cp:lastPrinted>
  <dcterms:created xsi:type="dcterms:W3CDTF">2017-12-25T02:40:03Z</dcterms:created>
  <dcterms:modified xsi:type="dcterms:W3CDTF">2018-02-26T09:22:03Z</dcterms:modified>
  <cp:category/>
</cp:coreProperties>
</file>