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W10" i="4"/>
  <c r="I10" i="4"/>
  <c r="BB8" i="4"/>
  <c r="AL8" i="4"/>
  <c r="P8" i="4"/>
  <c r="B8" i="4"/>
  <c r="C10" i="5" l="1"/>
  <c r="D10" i="5"/>
  <c r="E10" i="5"/>
  <c r="B10" i="5"/>
</calcChain>
</file>

<file path=xl/sharedStrings.xml><?xml version="1.0" encoding="utf-8"?>
<sst xmlns="http://schemas.openxmlformats.org/spreadsheetml/2006/main" count="250" uniqueCount="124">
  <si>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</si>
  <si>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</si>
  <si>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</si>
  <si>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</si>
  <si>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</si>
  <si>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</si>
  <si>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</si>
  <si>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</si>
  <si>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</si>
  <si>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</si>
  <si>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</si>
  <si>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</si>
  <si>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</si>
  <si>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</si>
  <si>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</si>
  <si>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</si>
  <si>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</si>
  <si>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</si>
  <si>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</si>
  <si>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</si>
  <si>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</si>
  <si>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</si>
  <si>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</si>
  <si>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</si>
  <si>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</si>
  <si>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</si>
  <si>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</si>
  <si>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</si>
  <si>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</si>
  <si>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</si>
  <si>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</si>
  <si>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</si>
  <si>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</si>
  <si>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</si>
  <si>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</si>
  <si>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</si>
  <si>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</si>
  <si>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</si>
  <si>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</si>
  <si>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</si>
  <si>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</si>
  <si>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</si>
  <si>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</si>
  <si>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</si>
  <si>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</si>
  <si>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</si>
  <si>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</si>
  <si>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</si>
  <si>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</si>
  <si>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</si>
  <si>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</si>
  <si>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</si>
  <si>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</si>
  <si>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</si>
  <si>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</si>
  <si>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</si>
  <si>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</si>
  <si>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</si>
  <si>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</si>
  <si>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</si>
  <si>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</si>
  <si>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</si>
  <si>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</si>
  <si>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</si>
  <si>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</si>
  <si>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</si>
  <si>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</si>
  <si>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</si>
  <si>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</si>
  <si>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</si>
  <si>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</si>
  <si>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</si>
  <si>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</si>
  <si>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</si>
  <si>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</si>
  <si>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</si>
  <si>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</si>
  <si>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</si>
  <si>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</si>
  <si>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</si>
  <si>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</si>
  <si>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</si>
  <si>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</si>
  <si>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</si>
  <si>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</si>
  <si>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</si>
  <si>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</si>
  <si>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</si>
  <si>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</si>
  <si>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</si>
  <si>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</si>
  <si>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</si>
  <si>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</si>
  <si>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</si>
  <si>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</si>
  <si>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</si>
  <si>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</si>
  <si>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</si>
  <si>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</si>
  <si>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</si>
  <si>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</si>
  <si>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</si>
  <si>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</si>
  <si>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</si>
  <si>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</si>
  <si>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</si>
  <si>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</si>
  <si>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</si>
  <si>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</si>
  <si>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嬬恋村</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</si>
  <si>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</si>
  <si>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</si>
  <si>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</si>
  <si>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</si>
  <si>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</si>
  <si>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</si>
  <si>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</si>
  <si>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</si>
  <si>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</si>
  <si>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</si>
  <si>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</si>
  <si>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在までのところ収益的収支比率が１００％を超え推移してはいるが、今後の料金収入は横這いか、右肩下がりになると予想される。今後、老朽化に伴う修繕費の増加も懸念されるため維持管理のコスト削減の検討が必須となる。</t>
    <rPh sb="1" eb="3">
      <t>ゲンザイ</t>
    </rPh>
    <rPh sb="9" eb="12">
      <t>シュウエキテキ</t>
    </rPh>
    <rPh sb="12" eb="14">
      <t>シュウシ</t>
    </rPh>
    <rPh sb="14" eb="16">
      <t>ヒリツ</t>
    </rPh>
    <rPh sb="22" eb="23">
      <t>コ</t>
    </rPh>
    <rPh sb="24" eb="26">
      <t>スイイ</t>
    </rPh>
    <rPh sb="33" eb="35">
      <t>コンゴ</t>
    </rPh>
    <rPh sb="36" eb="38">
      <t>リョウキン</t>
    </rPh>
    <rPh sb="38" eb="40">
      <t>シュウニュウ</t>
    </rPh>
    <rPh sb="41" eb="43">
      <t>ヨコバ</t>
    </rPh>
    <rPh sb="46" eb="48">
      <t>ミギカタ</t>
    </rPh>
    <rPh sb="48" eb="49">
      <t>サ</t>
    </rPh>
    <rPh sb="55" eb="57">
      <t>ヨソウ</t>
    </rPh>
    <rPh sb="61" eb="63">
      <t>コンゴ</t>
    </rPh>
    <rPh sb="64" eb="67">
      <t>ロウキュウカ</t>
    </rPh>
    <rPh sb="68" eb="69">
      <t>トモナ</t>
    </rPh>
    <rPh sb="70" eb="72">
      <t>シュウゼン</t>
    </rPh>
    <rPh sb="72" eb="73">
      <t>ヒ</t>
    </rPh>
    <rPh sb="74" eb="76">
      <t>ゾウカ</t>
    </rPh>
    <rPh sb="77" eb="79">
      <t>ケネン</t>
    </rPh>
    <rPh sb="84" eb="86">
      <t>イジ</t>
    </rPh>
    <rPh sb="86" eb="88">
      <t>カンリ</t>
    </rPh>
    <rPh sb="92" eb="94">
      <t>サクゲン</t>
    </rPh>
    <rPh sb="95" eb="97">
      <t>ケントウ</t>
    </rPh>
    <rPh sb="98" eb="100">
      <t>ヒッス</t>
    </rPh>
    <phoneticPr fontId="4"/>
  </si>
  <si>
    <t>（１）各指標の分析　　　　　　　　　　　　　　①現在１００％を超えて推移しているが、今後も効率的な運営が必要である。　　　　　　　　　　　　④低い水準で推移しており投資規模は適切と思われる。　　　　　　　　　　　　　　　　　　　　　　⑤平均値と比較し高い水準で推移しているが、前年度の回収率よりも低下しているため、今後の施設老朽化に伴う投資を見据え経費削減に努めなければならない。　　　　　　　　　　　　　　　　　　　⑥平均値と比較し低い水準で推移しているが、前年度の原価よりも上昇しているため、個々の浄化槽の状況把握に努め、より効率的な施設管理が必要である。　　　　　　　　　　　　　　　　　　　　　⑦これまで平均値を下回り低率のまま推移している主な要因としては建築基準法に則った施設規模決定の影響で実際の使用水量と施設規模に乖離が生じた事によるものと考えられる。　　　　　　　　　　⑧合併浄化槽整備を前提としているので１００％である。</t>
    <rPh sb="3" eb="4">
      <t>カク</t>
    </rPh>
    <rPh sb="4" eb="6">
      <t>シヒョウ</t>
    </rPh>
    <rPh sb="7" eb="9">
      <t>ブンセキ</t>
    </rPh>
    <rPh sb="24" eb="26">
      <t>ゲンザイ</t>
    </rPh>
    <rPh sb="31" eb="32">
      <t>コ</t>
    </rPh>
    <rPh sb="34" eb="36">
      <t>スイイ</t>
    </rPh>
    <rPh sb="42" eb="44">
      <t>コンゴ</t>
    </rPh>
    <rPh sb="45" eb="48">
      <t>コウリツテキ</t>
    </rPh>
    <rPh sb="49" eb="51">
      <t>ウンエイ</t>
    </rPh>
    <rPh sb="52" eb="54">
      <t>ヒツヨウ</t>
    </rPh>
    <rPh sb="71" eb="72">
      <t>ヒク</t>
    </rPh>
    <rPh sb="73" eb="75">
      <t>スイジュン</t>
    </rPh>
    <rPh sb="76" eb="78">
      <t>スイイ</t>
    </rPh>
    <rPh sb="82" eb="84">
      <t>トウシ</t>
    </rPh>
    <rPh sb="84" eb="86">
      <t>キボ</t>
    </rPh>
    <rPh sb="87" eb="89">
      <t>テキセツ</t>
    </rPh>
    <rPh sb="90" eb="91">
      <t>オモ</t>
    </rPh>
    <rPh sb="118" eb="121">
      <t>ヘイキンチ</t>
    </rPh>
    <rPh sb="122" eb="124">
      <t>ヒカク</t>
    </rPh>
    <rPh sb="125" eb="126">
      <t>タカ</t>
    </rPh>
    <rPh sb="127" eb="129">
      <t>スイジュン</t>
    </rPh>
    <rPh sb="130" eb="132">
      <t>スイイ</t>
    </rPh>
    <rPh sb="148" eb="150">
      <t>テイカ</t>
    </rPh>
    <rPh sb="157" eb="159">
      <t>コンゴ</t>
    </rPh>
    <rPh sb="160" eb="162">
      <t>シセツ</t>
    </rPh>
    <rPh sb="162" eb="165">
      <t>ロウキュウカ</t>
    </rPh>
    <rPh sb="166" eb="167">
      <t>トモナ</t>
    </rPh>
    <rPh sb="168" eb="170">
      <t>トウシ</t>
    </rPh>
    <rPh sb="171" eb="173">
      <t>ミス</t>
    </rPh>
    <rPh sb="174" eb="176">
      <t>ケイヒ</t>
    </rPh>
    <rPh sb="176" eb="178">
      <t>サクゲン</t>
    </rPh>
    <rPh sb="179" eb="180">
      <t>ツト</t>
    </rPh>
    <rPh sb="210" eb="213">
      <t>ヘイキンチ</t>
    </rPh>
    <rPh sb="214" eb="216">
      <t>ヒカク</t>
    </rPh>
    <rPh sb="217" eb="218">
      <t>ヒク</t>
    </rPh>
    <rPh sb="219" eb="221">
      <t>スイジュン</t>
    </rPh>
    <rPh sb="222" eb="224">
      <t>スイイ</t>
    </rPh>
    <rPh sb="230" eb="233">
      <t>ゼンネンド</t>
    </rPh>
    <rPh sb="234" eb="236">
      <t>ゲンカ</t>
    </rPh>
    <rPh sb="239" eb="241">
      <t>ジョウショウ</t>
    </rPh>
    <rPh sb="248" eb="250">
      <t>ココ</t>
    </rPh>
    <rPh sb="251" eb="254">
      <t>ジョウカソウ</t>
    </rPh>
    <rPh sb="255" eb="257">
      <t>ジョウキョウ</t>
    </rPh>
    <rPh sb="257" eb="259">
      <t>ハアク</t>
    </rPh>
    <rPh sb="260" eb="261">
      <t>ツト</t>
    </rPh>
    <rPh sb="265" eb="268">
      <t>コウリツテキ</t>
    </rPh>
    <rPh sb="269" eb="271">
      <t>シセツ</t>
    </rPh>
    <rPh sb="271" eb="273">
      <t>カンリ</t>
    </rPh>
    <rPh sb="274" eb="276">
      <t>ヒツヨウ</t>
    </rPh>
    <rPh sb="306" eb="309">
      <t>ヘイキンチ</t>
    </rPh>
    <rPh sb="310" eb="312">
      <t>シタマワ</t>
    </rPh>
    <rPh sb="313" eb="315">
      <t>テイリツ</t>
    </rPh>
    <rPh sb="318" eb="320">
      <t>スイイ</t>
    </rPh>
    <rPh sb="324" eb="325">
      <t>オモ</t>
    </rPh>
    <rPh sb="326" eb="328">
      <t>ヨウイン</t>
    </rPh>
    <rPh sb="332" eb="334">
      <t>ケンチク</t>
    </rPh>
    <rPh sb="334" eb="337">
      <t>キジュンホウ</t>
    </rPh>
    <rPh sb="338" eb="339">
      <t>ノット</t>
    </rPh>
    <rPh sb="341" eb="343">
      <t>シセツ</t>
    </rPh>
    <rPh sb="343" eb="345">
      <t>キボ</t>
    </rPh>
    <rPh sb="345" eb="347">
      <t>ケッテイ</t>
    </rPh>
    <rPh sb="348" eb="350">
      <t>エイキョウ</t>
    </rPh>
    <rPh sb="351" eb="353">
      <t>ジッサイ</t>
    </rPh>
    <rPh sb="354" eb="356">
      <t>シヨウ</t>
    </rPh>
    <rPh sb="356" eb="358">
      <t>スイリョウ</t>
    </rPh>
    <rPh sb="359" eb="361">
      <t>シセツ</t>
    </rPh>
    <rPh sb="361" eb="363">
      <t>キボ</t>
    </rPh>
    <rPh sb="364" eb="366">
      <t>カイリ</t>
    </rPh>
    <rPh sb="367" eb="368">
      <t>ショウ</t>
    </rPh>
    <rPh sb="370" eb="371">
      <t>コト</t>
    </rPh>
    <rPh sb="377" eb="378">
      <t>カンガ</t>
    </rPh>
    <rPh sb="394" eb="396">
      <t>ガッペイ</t>
    </rPh>
    <rPh sb="396" eb="399">
      <t>ジョウカソウ</t>
    </rPh>
    <rPh sb="399" eb="401">
      <t>セイビ</t>
    </rPh>
    <rPh sb="402" eb="404">
      <t>ゼンテイ</t>
    </rPh>
    <phoneticPr fontId="4"/>
  </si>
  <si>
    <t>　現在までのところ設置後１０年以上経過した浄化槽本体の修繕件数は僅かではあるが、附属機器であるブロワーの修繕件数が年々増加傾向にある。これは経年劣化によるものと考えられるため、今後、浄化槽本体についても修繕件数が一気に増加することが懸念される。このため維持管理のコスト削減の検討が必要と思われる。</t>
    <rPh sb="1" eb="3">
      <t>ゲンザイ</t>
    </rPh>
    <rPh sb="9" eb="11">
      <t>セッチ</t>
    </rPh>
    <rPh sb="11" eb="12">
      <t>ゴ</t>
    </rPh>
    <rPh sb="14" eb="15">
      <t>ネン</t>
    </rPh>
    <rPh sb="15" eb="17">
      <t>イジョウ</t>
    </rPh>
    <rPh sb="17" eb="19">
      <t>ケイカ</t>
    </rPh>
    <rPh sb="21" eb="24">
      <t>ジョウカソウ</t>
    </rPh>
    <rPh sb="24" eb="26">
      <t>ホンタイ</t>
    </rPh>
    <rPh sb="27" eb="29">
      <t>シュウゼン</t>
    </rPh>
    <rPh sb="29" eb="31">
      <t>ケンスウ</t>
    </rPh>
    <rPh sb="32" eb="33">
      <t>ワズ</t>
    </rPh>
    <rPh sb="40" eb="42">
      <t>フゾク</t>
    </rPh>
    <rPh sb="42" eb="44">
      <t>キキ</t>
    </rPh>
    <rPh sb="52" eb="54">
      <t>シュウゼン</t>
    </rPh>
    <rPh sb="54" eb="56">
      <t>ケンスウ</t>
    </rPh>
    <rPh sb="57" eb="59">
      <t>ネンネン</t>
    </rPh>
    <rPh sb="59" eb="61">
      <t>ゾウカ</t>
    </rPh>
    <rPh sb="61" eb="63">
      <t>ケイコウ</t>
    </rPh>
    <rPh sb="70" eb="72">
      <t>ケイネン</t>
    </rPh>
    <rPh sb="72" eb="74">
      <t>レッカ</t>
    </rPh>
    <rPh sb="80" eb="81">
      <t>カンガ</t>
    </rPh>
    <rPh sb="88" eb="90">
      <t>コンゴ</t>
    </rPh>
    <rPh sb="91" eb="94">
      <t>ジョウカソウ</t>
    </rPh>
    <rPh sb="94" eb="96">
      <t>ホンタイ</t>
    </rPh>
    <rPh sb="101" eb="103">
      <t>シュウゼン</t>
    </rPh>
    <rPh sb="103" eb="105">
      <t>ケンスウ</t>
    </rPh>
    <rPh sb="106" eb="108">
      <t>イッキ</t>
    </rPh>
    <rPh sb="109" eb="111">
      <t>ゾウカ</t>
    </rPh>
    <rPh sb="116" eb="118">
      <t>ケネン</t>
    </rPh>
    <rPh sb="126" eb="128">
      <t>イジ</t>
    </rPh>
    <rPh sb="128" eb="130">
      <t>カンリ</t>
    </rPh>
    <rPh sb="134" eb="136">
      <t>サクゲン</t>
    </rPh>
    <rPh sb="137" eb="139">
      <t>ケントウ</t>
    </rPh>
    <rPh sb="140" eb="142">
      <t>ヒツヨウ</t>
    </rPh>
    <rPh sb="143" eb="144">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</si>
</sst>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050048"/>
        <c:axId val="340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050048"/>
        <c:axId val="34054144"/>
      </c:lineChart>
      <c:dateAx>
        <c:axId val="34050048"/>
        <c:scaling>
          <c:orientation val="minMax"/>
        </c:scaling>
        <c:delete val="1"/>
        <c:axPos val="b"/>
        <c:numFmt formatCode="ge" sourceLinked="1"/>
        <c:majorTickMark val="none"/>
        <c:minorTickMark val="none"/>
        <c:tickLblPos val="none"/>
        <c:crossAx val="34054144"/>
        <c:crosses val="autoZero"/>
        <c:auto val="1"/>
        <c:lblOffset val="100"/>
        <c:baseTimeUnit val="years"/>
      </c:dateAx>
      <c:valAx>
        <c:axId val="340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55.93</c:v>
                </c:pt>
                <c:pt idx="1">
                  <c:v>53.98</c:v>
                </c:pt>
                <c:pt idx="2">
                  <c:v>52.06</c:v>
                </c:pt>
                <c:pt idx="3">
                  <c:v>52.65</c:v>
                </c:pt>
                <c:pt idx="4">
                  <c:v>56.47</c:v>
                </c:pt>
              </c:numCache>
            </c:numRef>
          </c:val>
        </c:ser>
        <c:dLbls>
          <c:showLegendKey val="0"/>
          <c:showVal val="0"/>
          <c:showCatName val="0"/>
          <c:showSerName val="0"/>
          <c:showPercent val="0"/>
          <c:showBubbleSize val="0"/>
        </c:dLbls>
        <c:gapWidth val="150"/>
        <c:axId val="28836224"/>
        <c:axId val="288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8836224"/>
        <c:axId val="28838144"/>
      </c:lineChart>
      <c:dateAx>
        <c:axId val="28836224"/>
        <c:scaling>
          <c:orientation val="minMax"/>
        </c:scaling>
        <c:delete val="1"/>
        <c:axPos val="b"/>
        <c:numFmt formatCode="ge" sourceLinked="1"/>
        <c:majorTickMark val="none"/>
        <c:minorTickMark val="none"/>
        <c:tickLblPos val="none"/>
        <c:crossAx val="28838144"/>
        <c:crosses val="autoZero"/>
        <c:auto val="1"/>
        <c:lblOffset val="100"/>
        <c:baseTimeUnit val="years"/>
      </c:dateAx>
      <c:valAx>
        <c:axId val="28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8856320"/>
        <c:axId val="288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8856320"/>
        <c:axId val="28858240"/>
      </c:lineChart>
      <c:dateAx>
        <c:axId val="28856320"/>
        <c:scaling>
          <c:orientation val="minMax"/>
        </c:scaling>
        <c:delete val="1"/>
        <c:axPos val="b"/>
        <c:numFmt formatCode="ge" sourceLinked="1"/>
        <c:majorTickMark val="none"/>
        <c:minorTickMark val="none"/>
        <c:tickLblPos val="none"/>
        <c:crossAx val="28858240"/>
        <c:crosses val="autoZero"/>
        <c:auto val="1"/>
        <c:lblOffset val="100"/>
        <c:baseTimeUnit val="years"/>
      </c:dateAx>
      <c:valAx>
        <c:axId val="288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102.89</c:v>
                </c:pt>
                <c:pt idx="1">
                  <c:v>103.39</c:v>
                </c:pt>
                <c:pt idx="2">
                  <c:v>125.45</c:v>
                </c:pt>
                <c:pt idx="3">
                  <c:v>108.15</c:v>
                </c:pt>
                <c:pt idx="4">
                  <c:v>101.6</c:v>
                </c:pt>
              </c:numCache>
            </c:numRef>
          </c:val>
        </c:ser>
        <c:dLbls>
          <c:showLegendKey val="0"/>
          <c:showVal val="0"/>
          <c:showCatName val="0"/>
          <c:showSerName val="0"/>
          <c:showPercent val="0"/>
          <c:showBubbleSize val="0"/>
        </c:dLbls>
        <c:gapWidth val="150"/>
        <c:axId val="38363136"/>
        <c:axId val="383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363136"/>
        <c:axId val="38375424"/>
      </c:lineChart>
      <c:dateAx>
        <c:axId val="38363136"/>
        <c:scaling>
          <c:orientation val="minMax"/>
        </c:scaling>
        <c:delete val="1"/>
        <c:axPos val="b"/>
        <c:numFmt formatCode="ge" sourceLinked="1"/>
        <c:majorTickMark val="none"/>
        <c:minorTickMark val="none"/>
        <c:tickLblPos val="none"/>
        <c:crossAx val="38375424"/>
        <c:crosses val="autoZero"/>
        <c:auto val="1"/>
        <c:lblOffset val="100"/>
        <c:baseTimeUnit val="years"/>
      </c:dateAx>
      <c:valAx>
        <c:axId val="383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848896"/>
        <c:axId val="508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848896"/>
        <c:axId val="50850816"/>
      </c:lineChart>
      <c:dateAx>
        <c:axId val="50848896"/>
        <c:scaling>
          <c:orientation val="minMax"/>
        </c:scaling>
        <c:delete val="1"/>
        <c:axPos val="b"/>
        <c:numFmt formatCode="ge" sourceLinked="1"/>
        <c:majorTickMark val="none"/>
        <c:minorTickMark val="none"/>
        <c:tickLblPos val="none"/>
        <c:crossAx val="50850816"/>
        <c:crosses val="autoZero"/>
        <c:auto val="1"/>
        <c:lblOffset val="100"/>
        <c:baseTimeUnit val="years"/>
      </c:dateAx>
      <c:valAx>
        <c:axId val="508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067904"/>
        <c:axId val="286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067904"/>
        <c:axId val="28697344"/>
      </c:lineChart>
      <c:dateAx>
        <c:axId val="113067904"/>
        <c:scaling>
          <c:orientation val="minMax"/>
        </c:scaling>
        <c:delete val="1"/>
        <c:axPos val="b"/>
        <c:numFmt formatCode="ge" sourceLinked="1"/>
        <c:majorTickMark val="none"/>
        <c:minorTickMark val="none"/>
        <c:tickLblPos val="none"/>
        <c:crossAx val="28697344"/>
        <c:crosses val="autoZero"/>
        <c:auto val="1"/>
        <c:lblOffset val="100"/>
        <c:baseTimeUnit val="years"/>
      </c:dateAx>
      <c:valAx>
        <c:axId val="286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07072"/>
        <c:axId val="2870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07072"/>
        <c:axId val="28709248"/>
      </c:lineChart>
      <c:dateAx>
        <c:axId val="28707072"/>
        <c:scaling>
          <c:orientation val="minMax"/>
        </c:scaling>
        <c:delete val="1"/>
        <c:axPos val="b"/>
        <c:numFmt formatCode="ge" sourceLinked="1"/>
        <c:majorTickMark val="none"/>
        <c:minorTickMark val="none"/>
        <c:tickLblPos val="none"/>
        <c:crossAx val="28709248"/>
        <c:crosses val="autoZero"/>
        <c:auto val="1"/>
        <c:lblOffset val="100"/>
        <c:baseTimeUnit val="years"/>
      </c:dateAx>
      <c:valAx>
        <c:axId val="287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56224"/>
        <c:axId val="287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56224"/>
        <c:axId val="28762496"/>
      </c:lineChart>
      <c:dateAx>
        <c:axId val="28756224"/>
        <c:scaling>
          <c:orientation val="minMax"/>
        </c:scaling>
        <c:delete val="1"/>
        <c:axPos val="b"/>
        <c:numFmt formatCode="ge" sourceLinked="1"/>
        <c:majorTickMark val="none"/>
        <c:minorTickMark val="none"/>
        <c:tickLblPos val="none"/>
        <c:crossAx val="28762496"/>
        <c:crosses val="autoZero"/>
        <c:auto val="1"/>
        <c:lblOffset val="100"/>
        <c:baseTimeUnit val="years"/>
      </c:dateAx>
      <c:valAx>
        <c:axId val="287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145.07</c:v>
                </c:pt>
                <c:pt idx="1">
                  <c:v>0</c:v>
                </c:pt>
                <c:pt idx="2">
                  <c:v>0</c:v>
                </c:pt>
                <c:pt idx="3">
                  <c:v>0</c:v>
                </c:pt>
                <c:pt idx="4">
                  <c:v>0</c:v>
                </c:pt>
              </c:numCache>
            </c:numRef>
          </c:val>
        </c:ser>
        <c:dLbls>
          <c:showLegendKey val="0"/>
          <c:showVal val="0"/>
          <c:showCatName val="0"/>
          <c:showSerName val="0"/>
          <c:showPercent val="0"/>
          <c:showBubbleSize val="0"/>
        </c:dLbls>
        <c:gapWidth val="150"/>
        <c:axId val="28772224"/>
        <c:axId val="2878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8772224"/>
        <c:axId val="28782592"/>
      </c:lineChart>
      <c:dateAx>
        <c:axId val="28772224"/>
        <c:scaling>
          <c:orientation val="minMax"/>
        </c:scaling>
        <c:delete val="1"/>
        <c:axPos val="b"/>
        <c:numFmt formatCode="ge" sourceLinked="1"/>
        <c:majorTickMark val="none"/>
        <c:minorTickMark val="none"/>
        <c:tickLblPos val="none"/>
        <c:crossAx val="28782592"/>
        <c:crosses val="autoZero"/>
        <c:auto val="1"/>
        <c:lblOffset val="100"/>
        <c:baseTimeUnit val="years"/>
      </c:dateAx>
      <c:valAx>
        <c:axId val="287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90.89</c:v>
                </c:pt>
                <c:pt idx="1">
                  <c:v>99.81</c:v>
                </c:pt>
                <c:pt idx="2">
                  <c:v>89.93</c:v>
                </c:pt>
                <c:pt idx="3">
                  <c:v>91.12</c:v>
                </c:pt>
                <c:pt idx="4">
                  <c:v>76.7</c:v>
                </c:pt>
              </c:numCache>
            </c:numRef>
          </c:val>
        </c:ser>
        <c:dLbls>
          <c:showLegendKey val="0"/>
          <c:showVal val="0"/>
          <c:showCatName val="0"/>
          <c:showSerName val="0"/>
          <c:showPercent val="0"/>
          <c:showBubbleSize val="0"/>
        </c:dLbls>
        <c:gapWidth val="150"/>
        <c:axId val="28796416"/>
        <c:axId val="2879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8796416"/>
        <c:axId val="28798336"/>
      </c:lineChart>
      <c:dateAx>
        <c:axId val="28796416"/>
        <c:scaling>
          <c:orientation val="minMax"/>
        </c:scaling>
        <c:delete val="1"/>
        <c:axPos val="b"/>
        <c:numFmt formatCode="ge" sourceLinked="1"/>
        <c:majorTickMark val="none"/>
        <c:minorTickMark val="none"/>
        <c:tickLblPos val="none"/>
        <c:crossAx val="28798336"/>
        <c:crosses val="autoZero"/>
        <c:auto val="1"/>
        <c:lblOffset val="100"/>
        <c:baseTimeUnit val="years"/>
      </c:dateAx>
      <c:valAx>
        <c:axId val="2879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221.06</c:v>
                </c:pt>
                <c:pt idx="1">
                  <c:v>191.72</c:v>
                </c:pt>
                <c:pt idx="2">
                  <c:v>216.37</c:v>
                </c:pt>
                <c:pt idx="3">
                  <c:v>214.04</c:v>
                </c:pt>
                <c:pt idx="4">
                  <c:v>250.04</c:v>
                </c:pt>
              </c:numCache>
            </c:numRef>
          </c:val>
        </c:ser>
        <c:dLbls>
          <c:showLegendKey val="0"/>
          <c:showVal val="0"/>
          <c:showCatName val="0"/>
          <c:showSerName val="0"/>
          <c:showPercent val="0"/>
          <c:showBubbleSize val="0"/>
        </c:dLbls>
        <c:gapWidth val="150"/>
        <c:axId val="28816128"/>
        <c:axId val="288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8816128"/>
        <c:axId val="28818048"/>
      </c:lineChart>
      <c:dateAx>
        <c:axId val="28816128"/>
        <c:scaling>
          <c:orientation val="minMax"/>
        </c:scaling>
        <c:delete val="1"/>
        <c:axPos val="b"/>
        <c:numFmt formatCode="ge" sourceLinked="1"/>
        <c:majorTickMark val="none"/>
        <c:minorTickMark val="none"/>
        <c:tickLblPos val="none"/>
        <c:crossAx val="28818048"/>
        <c:crosses val="autoZero"/>
        <c:auto val="1"/>
        <c:lblOffset val="100"/>
        <c:baseTimeUnit val="years"/>
      </c:dateAx>
      <c:valAx>
        <c:axId val="288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群馬県　嬬恋村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c r="AE8" s="73"/>
      <c r="AF8" s="73"/>
      <c r="AG8" s="73"/>
      <c r="AH8" s="73"/>
      <c r="AI8" s="73"/>
      <c r="AJ8" s="73"/>
      <c r="AK8" s="4"/>
      <c r="AL8" s="67">
        <f>データ!S6</f>
        <v>9799</v>
      </c>
      <c r="AM8" s="67"/>
      <c r="AN8" s="67"/>
      <c r="AO8" s="67"/>
      <c r="AP8" s="67"/>
      <c r="AQ8" s="67"/>
      <c r="AR8" s="67"/>
      <c r="AS8" s="67"/>
      <c r="AT8" s="66">
        <f>データ!T6</f>
        <v>337.58</v>
      </c>
      <c r="AU8" s="66"/>
      <c r="AV8" s="66"/>
      <c r="AW8" s="66"/>
      <c r="AX8" s="66"/>
      <c r="AY8" s="66"/>
      <c r="AZ8" s="66"/>
      <c r="BA8" s="66"/>
      <c r="BB8" s="66">
        <f>データ!U6</f>
        <v>29.03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7.57</v>
      </c>
      <c r="Q10" s="66"/>
      <c r="R10" s="66"/>
      <c r="S10" s="66"/>
      <c r="T10" s="66"/>
      <c r="U10" s="66"/>
      <c r="V10" s="66"/>
      <c r="W10" s="66">
        <f>データ!Q6</f>
        <v>100</v>
      </c>
      <c r="X10" s="66"/>
      <c r="Y10" s="66"/>
      <c r="Z10" s="66"/>
      <c r="AA10" s="66"/>
      <c r="AB10" s="66"/>
      <c r="AC10" s="66"/>
      <c r="AD10" s="67">
        <f>データ!R6</f>
        <v>4322</v>
      </c>
      <c r="AE10" s="67"/>
      <c r="AF10" s="67"/>
      <c r="AG10" s="67"/>
      <c r="AH10" s="67"/>
      <c r="AI10" s="67"/>
      <c r="AJ10" s="67"/>
      <c r="AK10" s="2"/>
      <c r="AL10" s="67">
        <f>データ!V6</f>
        <v>735</v>
      </c>
      <c r="AM10" s="67"/>
      <c r="AN10" s="67"/>
      <c r="AO10" s="67"/>
      <c r="AP10" s="67"/>
      <c r="AQ10" s="67"/>
      <c r="AR10" s="67"/>
      <c r="AS10" s="67"/>
      <c r="AT10" s="66">
        <f>データ!W6</f>
        <v>0.15</v>
      </c>
      <c r="AU10" s="66"/>
      <c r="AV10" s="66"/>
      <c r="AW10" s="66"/>
      <c r="AX10" s="66"/>
      <c r="AY10" s="66"/>
      <c r="AZ10" s="66"/>
      <c r="BA10" s="66"/>
      <c r="BB10" s="66">
        <f>データ!X6</f>
        <v>4900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104256</v>
      </c>
      <c r="D6" s="33">
        <f t="shared" si="3"/>
        <v>47</v>
      </c>
      <c r="E6" s="33">
        <f t="shared" si="3"/>
        <v>18</v>
      </c>
      <c r="F6" s="33">
        <f t="shared" si="3"/>
        <v>0</v>
      </c>
      <c r="G6" s="33">
        <f t="shared" si="3"/>
        <v>0</v>
      </c>
      <c r="H6" s="33" t="str">
        <f t="shared" si="3"/>
        <v>群馬県　嬬恋村</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7.57</v>
      </c>
      <c r="Q6" s="34">
        <f t="shared" si="3"/>
        <v>100</v>
      </c>
      <c r="R6" s="34">
        <f t="shared" si="3"/>
        <v>4322</v>
      </c>
      <c r="S6" s="34">
        <f t="shared" si="3"/>
        <v>9799</v>
      </c>
      <c r="T6" s="34">
        <f t="shared" si="3"/>
        <v>337.58</v>
      </c>
      <c r="U6" s="34">
        <f t="shared" si="3"/>
        <v>29.03</v>
      </c>
      <c r="V6" s="34">
        <f t="shared" si="3"/>
        <v>735</v>
      </c>
      <c r="W6" s="34">
        <f t="shared" si="3"/>
        <v>0.15</v>
      </c>
      <c r="X6" s="34">
        <f t="shared" si="3"/>
        <v>4900</v>
      </c>
      <c r="Y6" s="35">
        <f>IF(Y7="",NA(),Y7)</f>
        <v>102.89</v>
      </c>
      <c r="Z6" s="35">
        <f t="shared" ref="Z6:AH6" si="4">IF(Z7="",NA(),Z7)</f>
        <v>103.39</v>
      </c>
      <c r="AA6" s="35">
        <f t="shared" si="4"/>
        <v>125.45</v>
      </c>
      <c r="AB6" s="35">
        <f t="shared" si="4"/>
        <v>108.15</v>
      </c>
      <c r="AC6" s="35">
        <f t="shared" si="4"/>
        <v>101.6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145.07</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90.89</v>
      </c>
      <c r="BR6" s="35">
        <f t="shared" ref="BR6:BZ6" si="8">IF(BR7="",NA(),BR7)</f>
        <v>99.81</v>
      </c>
      <c r="BS6" s="35">
        <f t="shared" si="8"/>
        <v>89.93</v>
      </c>
      <c r="BT6" s="35">
        <f t="shared" si="8"/>
        <v>91.12</v>
      </c>
      <c r="BU6" s="35">
        <f t="shared" si="8"/>
        <v>76.7</v>
      </c>
      <c r="BV6" s="35">
        <f t="shared" si="8"/>
        <v>58.78</v>
      </c>
      <c r="BW6" s="35">
        <f t="shared" si="8"/>
        <v>58.53</v>
      </c>
      <c r="BX6" s="35">
        <f t="shared" si="8"/>
        <v>57.93</v>
      </c>
      <c r="BY6" s="35">
        <f t="shared" si="8"/>
        <v>57.03</v>
      </c>
      <c r="BZ6" s="35">
        <f t="shared" si="8"/>
        <v>55.84</v>
      </c>
      <c r="CA6" s="34" t="str">
        <f>IF(CA7="","",IF(CA7="-","【-】","【"&amp;SUBSTITUTE(TEXT(CA7,"#,##0.00"),"-","△")&amp;"】"))</f>
        <v>【59.83】</v>
      </c>
      <c r="CB6" s="35">
        <f>IF(CB7="",NA(),CB7)</f>
        <v>221.06</v>
      </c>
      <c r="CC6" s="35">
        <f t="shared" ref="CC6:CK6" si="9">IF(CC7="",NA(),CC7)</f>
        <v>191.72</v>
      </c>
      <c r="CD6" s="35">
        <f t="shared" si="9"/>
        <v>216.37</v>
      </c>
      <c r="CE6" s="35">
        <f t="shared" si="9"/>
        <v>214.04</v>
      </c>
      <c r="CF6" s="35">
        <f t="shared" si="9"/>
        <v>250.04</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55.93</v>
      </c>
      <c r="CN6" s="35">
        <f t="shared" ref="CN6:CV6" si="10">IF(CN7="",NA(),CN7)</f>
        <v>53.98</v>
      </c>
      <c r="CO6" s="35">
        <f t="shared" si="10"/>
        <v>52.06</v>
      </c>
      <c r="CP6" s="35">
        <f t="shared" si="10"/>
        <v>52.65</v>
      </c>
      <c r="CQ6" s="35">
        <f t="shared" si="10"/>
        <v>56.47</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104256</v>
      </c>
      <c r="D7" s="37">
        <v>47</v>
      </c>
      <c r="E7" s="37">
        <v>18</v>
      </c>
      <c r="F7" s="37">
        <v>0</v>
      </c>
      <c r="G7" s="37">
        <v>0</v>
      </c>
      <c r="H7" s="37" t="s">
        <v>109</v>
      </c>
      <c r="I7" s="37" t="s">
        <v>110</v>
      </c>
      <c r="J7" s="37" t="s">
        <v>111</v>
      </c>
      <c r="K7" s="37" t="s">
        <v>112</v>
      </c>
      <c r="L7" s="37" t="s">
        <v>113</v>
      </c>
      <c r="M7" s="37"/>
      <c r="N7" s="38" t="s">
        <v>114</v>
      </c>
      <c r="O7" s="38" t="s">
        <v>115</v>
      </c>
      <c r="P7" s="38">
        <v>7.57</v>
      </c>
      <c r="Q7" s="38">
        <v>100</v>
      </c>
      <c r="R7" s="38">
        <v>4322</v>
      </c>
      <c r="S7" s="38">
        <v>9799</v>
      </c>
      <c r="T7" s="38">
        <v>337.58</v>
      </c>
      <c r="U7" s="38">
        <v>29.03</v>
      </c>
      <c r="V7" s="38">
        <v>735</v>
      </c>
      <c r="W7" s="38">
        <v>0.15</v>
      </c>
      <c r="X7" s="38">
        <v>4900</v>
      </c>
      <c r="Y7" s="38">
        <v>102.89</v>
      </c>
      <c r="Z7" s="38">
        <v>103.39</v>
      </c>
      <c r="AA7" s="38">
        <v>125.45</v>
      </c>
      <c r="AB7" s="38">
        <v>108.15</v>
      </c>
      <c r="AC7" s="38">
        <v>101.6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145.07</v>
      </c>
      <c r="BG7" s="38">
        <v>0</v>
      </c>
      <c r="BH7" s="38">
        <v>0</v>
      </c>
      <c r="BI7" s="38">
        <v>0</v>
      </c>
      <c r="BJ7" s="38">
        <v>0</v>
      </c>
      <c r="BK7" s="38">
        <v>430.64</v>
      </c>
      <c r="BL7" s="38">
        <v>446.63</v>
      </c>
      <c r="BM7" s="38">
        <v>416.91</v>
      </c>
      <c r="BN7" s="38">
        <v>392.19</v>
      </c>
      <c r="BO7" s="38">
        <v>413.5</v>
      </c>
      <c r="BP7" s="38">
        <v>346.13</v>
      </c>
      <c r="BQ7" s="38">
        <v>90.89</v>
      </c>
      <c r="BR7" s="38">
        <v>99.81</v>
      </c>
      <c r="BS7" s="38">
        <v>89.93</v>
      </c>
      <c r="BT7" s="38">
        <v>91.12</v>
      </c>
      <c r="BU7" s="38">
        <v>76.7</v>
      </c>
      <c r="BV7" s="38">
        <v>58.78</v>
      </c>
      <c r="BW7" s="38">
        <v>58.53</v>
      </c>
      <c r="BX7" s="38">
        <v>57.93</v>
      </c>
      <c r="BY7" s="38">
        <v>57.03</v>
      </c>
      <c r="BZ7" s="38">
        <v>55.84</v>
      </c>
      <c r="CA7" s="38">
        <v>59.83</v>
      </c>
      <c r="CB7" s="38">
        <v>221.06</v>
      </c>
      <c r="CC7" s="38">
        <v>191.72</v>
      </c>
      <c r="CD7" s="38">
        <v>216.37</v>
      </c>
      <c r="CE7" s="38">
        <v>214.04</v>
      </c>
      <c r="CF7" s="38">
        <v>250.04</v>
      </c>
      <c r="CG7" s="38">
        <v>257.02999999999997</v>
      </c>
      <c r="CH7" s="38">
        <v>266.57</v>
      </c>
      <c r="CI7" s="38">
        <v>276.93</v>
      </c>
      <c r="CJ7" s="38">
        <v>283.73</v>
      </c>
      <c r="CK7" s="38">
        <v>287.57</v>
      </c>
      <c r="CL7" s="38">
        <v>268.69</v>
      </c>
      <c r="CM7" s="38">
        <v>55.93</v>
      </c>
      <c r="CN7" s="38">
        <v>53.98</v>
      </c>
      <c r="CO7" s="38">
        <v>52.06</v>
      </c>
      <c r="CP7" s="38">
        <v>52.65</v>
      </c>
      <c r="CQ7" s="38">
        <v>56.47</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2018-02-06T08:16:35Z</cp:lastPrinted>
  <dcterms:created xsi:type="dcterms:W3CDTF">2017-12-25T02:40:02Z</dcterms:created>
  <dcterms:modified xsi:type="dcterms:W3CDTF">2018-02-26T09:04:09Z</dcterms:modified>
</cp:coreProperties>
</file>