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I10" i="4"/>
  <c r="B10" i="4"/>
  <c r="BB8" i="4"/>
  <c r="AL8" i="4"/>
  <c r="P8" i="4"/>
  <c r="I8" i="4"/>
  <c r="B8" i="4"/>
  <c r="C10" i="5" l="1"/>
  <c r="D10" i="5"/>
  <c r="E10" i="5"/>
  <c r="B10" i="5"/>
</calcChain>
</file>

<file path=xl/sharedStrings.xml><?xml version="1.0" encoding="utf-8"?>
<sst xmlns="http://schemas.openxmlformats.org/spreadsheetml/2006/main" count="250" uniqueCount="125">
  <si>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</si>
  <si>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</si>
  <si>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</si>
  <si>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</si>
  <si>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</si>
  <si>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</si>
  <si>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</si>
  <si>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</si>
  <si>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</si>
  <si>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</si>
  <si>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</si>
  <si>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</si>
  <si>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</si>
  <si>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</si>
  <si>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</si>
  <si>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</si>
  <si>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</si>
  <si>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</si>
  <si>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</si>
  <si>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</si>
  <si>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</si>
  <si>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</si>
  <si>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</si>
  <si>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</si>
  <si>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</si>
  <si>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</si>
  <si>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</si>
  <si>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</si>
  <si>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</si>
  <si>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</si>
  <si>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</si>
  <si>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</si>
  <si>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</si>
  <si>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</si>
  <si>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</si>
  <si>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</si>
  <si>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</si>
  <si>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</si>
  <si>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</si>
  <si>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</si>
  <si>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</si>
  <si>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</si>
  <si>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</si>
  <si>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</si>
  <si>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</si>
  <si>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</si>
  <si>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</si>
  <si>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</si>
  <si>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</si>
  <si>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</si>
  <si>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</si>
  <si>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</si>
  <si>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</si>
  <si>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</si>
  <si>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</si>
  <si>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</si>
  <si>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</si>
  <si>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</si>
  <si>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</si>
  <si>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</si>
  <si>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</si>
  <si>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</si>
  <si>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</si>
  <si>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</si>
  <si>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</si>
  <si>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</si>
  <si>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</si>
  <si>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</si>
  <si>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</si>
  <si>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</si>
  <si>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</si>
  <si>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</si>
  <si>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</si>
  <si>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</si>
  <si>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</si>
  <si>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</si>
  <si>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</si>
  <si>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</si>
  <si>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</si>
  <si>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</si>
  <si>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</si>
  <si>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</si>
  <si>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</si>
  <si>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</si>
  <si>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</si>
  <si>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</si>
  <si>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</si>
  <si>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</si>
  <si>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</si>
  <si>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</si>
  <si>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</si>
  <si>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</si>
  <si>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</si>
  <si>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</si>
  <si>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</si>
  <si>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</si>
  <si>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</si>
  <si>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</si>
  <si>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</si>
  <si>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</si>
  <si>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</si>
  <si>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</si>
  <si>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</si>
  <si>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</si>
  <si>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</si>
  <si>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</si>
  <si>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</si>
  <si>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</si>
  <si>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</si>
  <si>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</si>
  <si>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長野原町</t>
  </si>
  <si>
    <t>法非適用</t>
  </si>
  <si>
    <t>下水道事業</t>
  </si>
  <si>
    <t>特定地域生活排水処理</t>
  </si>
  <si>
    <t>K3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</si>
  <si>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</si>
  <si>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</si>
  <si>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</si>
  <si>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</si>
  <si>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</si>
  <si>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</si>
  <si>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</si>
  <si>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⑤経費回収率が類似団体より低いため使用料金が適正ではないと考えられます。適正な維持管理を行い設備への負荷を軽減させ維持管理コストを減らしていくことが重要だと考えます。</t>
    <rPh sb="1" eb="3">
      <t>ケイヒ</t>
    </rPh>
    <rPh sb="3" eb="6">
      <t>カイシュウリツ</t>
    </rPh>
    <rPh sb="7" eb="9">
      <t>ルイジ</t>
    </rPh>
    <rPh sb="9" eb="11">
      <t>ダンタイ</t>
    </rPh>
    <rPh sb="13" eb="14">
      <t>ヒク</t>
    </rPh>
    <rPh sb="17" eb="19">
      <t>シヨウ</t>
    </rPh>
    <rPh sb="19" eb="21">
      <t>リョウキン</t>
    </rPh>
    <rPh sb="22" eb="24">
      <t>テキセイ</t>
    </rPh>
    <rPh sb="29" eb="30">
      <t>カンガ</t>
    </rPh>
    <rPh sb="36" eb="38">
      <t>テキセイ</t>
    </rPh>
    <rPh sb="39" eb="41">
      <t>イジ</t>
    </rPh>
    <rPh sb="41" eb="43">
      <t>カンリ</t>
    </rPh>
    <rPh sb="44" eb="45">
      <t>オコナ</t>
    </rPh>
    <rPh sb="46" eb="48">
      <t>セツビ</t>
    </rPh>
    <rPh sb="50" eb="52">
      <t>フカ</t>
    </rPh>
    <rPh sb="53" eb="55">
      <t>ケイゲン</t>
    </rPh>
    <rPh sb="57" eb="59">
      <t>イジ</t>
    </rPh>
    <rPh sb="59" eb="61">
      <t>カンリ</t>
    </rPh>
    <rPh sb="65" eb="66">
      <t>ヘ</t>
    </rPh>
    <rPh sb="74" eb="76">
      <t>ジュウヨウ</t>
    </rPh>
    <rPh sb="78" eb="79">
      <t>カンガ</t>
    </rPh>
    <phoneticPr fontId="7"/>
  </si>
  <si>
    <t>平成21年度より実施した事業のため比較的新しい設備です。</t>
    <rPh sb="0" eb="2">
      <t>ヘイセイ</t>
    </rPh>
    <rPh sb="4" eb="6">
      <t>ネンド</t>
    </rPh>
    <rPh sb="8" eb="10">
      <t>ジッシ</t>
    </rPh>
    <rPh sb="12" eb="14">
      <t>ジギョウ</t>
    </rPh>
    <rPh sb="17" eb="20">
      <t>ヒカクテキ</t>
    </rPh>
    <rPh sb="20" eb="21">
      <t>アタラ</t>
    </rPh>
    <rPh sb="23" eb="25">
      <t>セツビ</t>
    </rPh>
    <phoneticPr fontId="7"/>
  </si>
  <si>
    <t>①収益的収支比率は88.61％となっている。使用料・一般会計からの繰入金で賄っています。支出金額は昨年度より減少しているが一般会計繰入金も減少したため100%を下回った。
④の企業債残高についてはありません。
⑤経費回収率については49.45%と料金収入で足りない部分を一般会計繰入金で補填してる状況です。
⑥汚水処理原価、⑦施設利用率については類似団体を下回っています。⑤経費回収率が類似団体を下回っていることから使用料金が適正ではないことが考えられます。</t>
    <rPh sb="1" eb="4">
      <t>シュウエキテキ</t>
    </rPh>
    <rPh sb="4" eb="6">
      <t>シュウシ</t>
    </rPh>
    <rPh sb="6" eb="8">
      <t>ヒリツ</t>
    </rPh>
    <rPh sb="22" eb="25">
      <t>シヨウリョウ</t>
    </rPh>
    <rPh sb="26" eb="28">
      <t>イッパン</t>
    </rPh>
    <rPh sb="28" eb="30">
      <t>カイケイ</t>
    </rPh>
    <rPh sb="33" eb="36">
      <t>クリイレキン</t>
    </rPh>
    <rPh sb="37" eb="38">
      <t>マカナ</t>
    </rPh>
    <rPh sb="44" eb="46">
      <t>シシュツ</t>
    </rPh>
    <rPh sb="46" eb="48">
      <t>キンガク</t>
    </rPh>
    <rPh sb="49" eb="52">
      <t>サクネンド</t>
    </rPh>
    <rPh sb="54" eb="56">
      <t>ゲンショウ</t>
    </rPh>
    <rPh sb="61" eb="63">
      <t>イッパン</t>
    </rPh>
    <rPh sb="63" eb="65">
      <t>カイケイ</t>
    </rPh>
    <rPh sb="65" eb="68">
      <t>クリイレキン</t>
    </rPh>
    <rPh sb="69" eb="71">
      <t>ゲンショウ</t>
    </rPh>
    <rPh sb="80" eb="82">
      <t>シタマワ</t>
    </rPh>
    <rPh sb="88" eb="91">
      <t>キギョウサイ</t>
    </rPh>
    <rPh sb="91" eb="93">
      <t>ザンダカ</t>
    </rPh>
    <rPh sb="155" eb="157">
      <t>オスイ</t>
    </rPh>
    <rPh sb="157" eb="159">
      <t>ショリ</t>
    </rPh>
    <rPh sb="159" eb="161">
      <t>ゲンカ</t>
    </rPh>
    <rPh sb="163" eb="165">
      <t>シセツ</t>
    </rPh>
    <rPh sb="165" eb="168">
      <t>リヨウリツ</t>
    </rPh>
    <rPh sb="173" eb="175">
      <t>ルイジ</t>
    </rPh>
    <rPh sb="175" eb="177">
      <t>ダンタイ</t>
    </rPh>
    <rPh sb="178" eb="180">
      <t>シタマワ</t>
    </rPh>
    <rPh sb="187" eb="189">
      <t>ケイヒ</t>
    </rPh>
    <rPh sb="189" eb="192">
      <t>カイシュウリツ</t>
    </rPh>
    <rPh sb="193" eb="195">
      <t>ルイジ</t>
    </rPh>
    <rPh sb="195" eb="197">
      <t>ダンタイ</t>
    </rPh>
    <rPh sb="198" eb="200">
      <t>シタマワ</t>
    </rPh>
    <rPh sb="208" eb="210">
      <t>シヨウ</t>
    </rPh>
    <rPh sb="210" eb="212">
      <t>リョウキン</t>
    </rPh>
    <rPh sb="213" eb="215">
      <t>テキセイ</t>
    </rPh>
    <rPh sb="222" eb="223">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</si>
</sst>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4050048"/>
        <c:axId val="34053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34050048"/>
        <c:axId val="34053120"/>
      </c:lineChart>
      <c:dateAx>
        <c:axId val="34050048"/>
        <c:scaling>
          <c:orientation val="minMax"/>
        </c:scaling>
        <c:delete val="1"/>
        <c:axPos val="b"/>
        <c:numFmt formatCode="ge" sourceLinked="1"/>
        <c:majorTickMark val="none"/>
        <c:minorTickMark val="none"/>
        <c:tickLblPos val="none"/>
        <c:crossAx val="34053120"/>
        <c:crosses val="autoZero"/>
        <c:auto val="1"/>
        <c:lblOffset val="100"/>
        <c:baseTimeUnit val="years"/>
      </c:dateAx>
      <c:valAx>
        <c:axId val="34053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05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64.709999999999994</c:v>
                </c:pt>
                <c:pt idx="1">
                  <c:v>59.8</c:v>
                </c:pt>
                <c:pt idx="2">
                  <c:v>51.96</c:v>
                </c:pt>
                <c:pt idx="3">
                  <c:v>51.96</c:v>
                </c:pt>
                <c:pt idx="4">
                  <c:v>50.98</c:v>
                </c:pt>
              </c:numCache>
            </c:numRef>
          </c:val>
        </c:ser>
        <c:dLbls>
          <c:showLegendKey val="0"/>
          <c:showVal val="0"/>
          <c:showCatName val="0"/>
          <c:showSerName val="0"/>
          <c:showPercent val="0"/>
          <c:showBubbleSize val="0"/>
        </c:dLbls>
        <c:gapWidth val="150"/>
        <c:axId val="28889472"/>
        <c:axId val="2889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58.06</c:v>
                </c:pt>
                <c:pt idx="2">
                  <c:v>59.08</c:v>
                </c:pt>
                <c:pt idx="3">
                  <c:v>58.25</c:v>
                </c:pt>
                <c:pt idx="4">
                  <c:v>61.55</c:v>
                </c:pt>
              </c:numCache>
            </c:numRef>
          </c:val>
          <c:smooth val="0"/>
        </c:ser>
        <c:dLbls>
          <c:showLegendKey val="0"/>
          <c:showVal val="0"/>
          <c:showCatName val="0"/>
          <c:showSerName val="0"/>
          <c:showPercent val="0"/>
          <c:showBubbleSize val="0"/>
        </c:dLbls>
        <c:marker val="1"/>
        <c:smooth val="0"/>
        <c:axId val="28889472"/>
        <c:axId val="28891392"/>
      </c:lineChart>
      <c:dateAx>
        <c:axId val="28889472"/>
        <c:scaling>
          <c:orientation val="minMax"/>
        </c:scaling>
        <c:delete val="1"/>
        <c:axPos val="b"/>
        <c:numFmt formatCode="ge" sourceLinked="1"/>
        <c:majorTickMark val="none"/>
        <c:minorTickMark val="none"/>
        <c:tickLblPos val="none"/>
        <c:crossAx val="28891392"/>
        <c:crosses val="autoZero"/>
        <c:auto val="1"/>
        <c:lblOffset val="100"/>
        <c:baseTimeUnit val="years"/>
      </c:dateAx>
      <c:valAx>
        <c:axId val="2889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8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28966912"/>
        <c:axId val="2896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77.25</c:v>
                </c:pt>
                <c:pt idx="1">
                  <c:v>75.790000000000006</c:v>
                </c:pt>
                <c:pt idx="2">
                  <c:v>77.12</c:v>
                </c:pt>
                <c:pt idx="3">
                  <c:v>68.150000000000006</c:v>
                </c:pt>
                <c:pt idx="4">
                  <c:v>67.489999999999995</c:v>
                </c:pt>
              </c:numCache>
            </c:numRef>
          </c:val>
          <c:smooth val="0"/>
        </c:ser>
        <c:dLbls>
          <c:showLegendKey val="0"/>
          <c:showVal val="0"/>
          <c:showCatName val="0"/>
          <c:showSerName val="0"/>
          <c:showPercent val="0"/>
          <c:showBubbleSize val="0"/>
        </c:dLbls>
        <c:marker val="1"/>
        <c:smooth val="0"/>
        <c:axId val="28966912"/>
        <c:axId val="28968832"/>
      </c:lineChart>
      <c:dateAx>
        <c:axId val="28966912"/>
        <c:scaling>
          <c:orientation val="minMax"/>
        </c:scaling>
        <c:delete val="1"/>
        <c:axPos val="b"/>
        <c:numFmt formatCode="ge" sourceLinked="1"/>
        <c:majorTickMark val="none"/>
        <c:minorTickMark val="none"/>
        <c:tickLblPos val="none"/>
        <c:crossAx val="28968832"/>
        <c:crosses val="autoZero"/>
        <c:auto val="1"/>
        <c:lblOffset val="100"/>
        <c:baseTimeUnit val="years"/>
      </c:dateAx>
      <c:valAx>
        <c:axId val="2896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6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c:v>
                </c:pt>
                <c:pt idx="1">
                  <c:v>100</c:v>
                </c:pt>
                <c:pt idx="2">
                  <c:v>73.67</c:v>
                </c:pt>
                <c:pt idx="3">
                  <c:v>127.6</c:v>
                </c:pt>
                <c:pt idx="4">
                  <c:v>88.61</c:v>
                </c:pt>
              </c:numCache>
            </c:numRef>
          </c:val>
        </c:ser>
        <c:dLbls>
          <c:showLegendKey val="0"/>
          <c:showVal val="0"/>
          <c:showCatName val="0"/>
          <c:showSerName val="0"/>
          <c:showPercent val="0"/>
          <c:showBubbleSize val="0"/>
        </c:dLbls>
        <c:gapWidth val="150"/>
        <c:axId val="38365056"/>
        <c:axId val="38816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8365056"/>
        <c:axId val="38816384"/>
      </c:lineChart>
      <c:dateAx>
        <c:axId val="38365056"/>
        <c:scaling>
          <c:orientation val="minMax"/>
        </c:scaling>
        <c:delete val="1"/>
        <c:axPos val="b"/>
        <c:numFmt formatCode="ge" sourceLinked="1"/>
        <c:majorTickMark val="none"/>
        <c:minorTickMark val="none"/>
        <c:tickLblPos val="none"/>
        <c:crossAx val="38816384"/>
        <c:crosses val="autoZero"/>
        <c:auto val="1"/>
        <c:lblOffset val="100"/>
        <c:baseTimeUnit val="years"/>
      </c:dateAx>
      <c:valAx>
        <c:axId val="3881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36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704768"/>
        <c:axId val="2870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704768"/>
        <c:axId val="28706304"/>
      </c:lineChart>
      <c:dateAx>
        <c:axId val="28704768"/>
        <c:scaling>
          <c:orientation val="minMax"/>
        </c:scaling>
        <c:delete val="1"/>
        <c:axPos val="b"/>
        <c:numFmt formatCode="ge" sourceLinked="1"/>
        <c:majorTickMark val="none"/>
        <c:minorTickMark val="none"/>
        <c:tickLblPos val="none"/>
        <c:crossAx val="28706304"/>
        <c:crosses val="autoZero"/>
        <c:auto val="1"/>
        <c:lblOffset val="100"/>
        <c:baseTimeUnit val="years"/>
      </c:dateAx>
      <c:valAx>
        <c:axId val="2870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0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756608"/>
        <c:axId val="2876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756608"/>
        <c:axId val="28762880"/>
      </c:lineChart>
      <c:dateAx>
        <c:axId val="28756608"/>
        <c:scaling>
          <c:orientation val="minMax"/>
        </c:scaling>
        <c:delete val="1"/>
        <c:axPos val="b"/>
        <c:numFmt formatCode="ge" sourceLinked="1"/>
        <c:majorTickMark val="none"/>
        <c:minorTickMark val="none"/>
        <c:tickLblPos val="none"/>
        <c:crossAx val="28762880"/>
        <c:crosses val="autoZero"/>
        <c:auto val="1"/>
        <c:lblOffset val="100"/>
        <c:baseTimeUnit val="years"/>
      </c:dateAx>
      <c:valAx>
        <c:axId val="2876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5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772608"/>
        <c:axId val="2877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772608"/>
        <c:axId val="28774784"/>
      </c:lineChart>
      <c:dateAx>
        <c:axId val="28772608"/>
        <c:scaling>
          <c:orientation val="minMax"/>
        </c:scaling>
        <c:delete val="1"/>
        <c:axPos val="b"/>
        <c:numFmt formatCode="ge" sourceLinked="1"/>
        <c:majorTickMark val="none"/>
        <c:minorTickMark val="none"/>
        <c:tickLblPos val="none"/>
        <c:crossAx val="28774784"/>
        <c:crosses val="autoZero"/>
        <c:auto val="1"/>
        <c:lblOffset val="100"/>
        <c:baseTimeUnit val="years"/>
      </c:dateAx>
      <c:valAx>
        <c:axId val="2877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7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797184"/>
        <c:axId val="28799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797184"/>
        <c:axId val="28799360"/>
      </c:lineChart>
      <c:dateAx>
        <c:axId val="28797184"/>
        <c:scaling>
          <c:orientation val="minMax"/>
        </c:scaling>
        <c:delete val="1"/>
        <c:axPos val="b"/>
        <c:numFmt formatCode="ge" sourceLinked="1"/>
        <c:majorTickMark val="none"/>
        <c:minorTickMark val="none"/>
        <c:tickLblPos val="none"/>
        <c:crossAx val="28799360"/>
        <c:crosses val="autoZero"/>
        <c:auto val="1"/>
        <c:lblOffset val="100"/>
        <c:baseTimeUnit val="years"/>
      </c:dateAx>
      <c:valAx>
        <c:axId val="2879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79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8809088"/>
        <c:axId val="28819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430.64</c:v>
                </c:pt>
                <c:pt idx="1">
                  <c:v>446.63</c:v>
                </c:pt>
                <c:pt idx="2">
                  <c:v>416.91</c:v>
                </c:pt>
                <c:pt idx="3">
                  <c:v>392.19</c:v>
                </c:pt>
                <c:pt idx="4">
                  <c:v>413.5</c:v>
                </c:pt>
              </c:numCache>
            </c:numRef>
          </c:val>
          <c:smooth val="0"/>
        </c:ser>
        <c:dLbls>
          <c:showLegendKey val="0"/>
          <c:showVal val="0"/>
          <c:showCatName val="0"/>
          <c:showSerName val="0"/>
          <c:showPercent val="0"/>
          <c:showBubbleSize val="0"/>
        </c:dLbls>
        <c:marker val="1"/>
        <c:smooth val="0"/>
        <c:axId val="28809088"/>
        <c:axId val="28819456"/>
      </c:lineChart>
      <c:dateAx>
        <c:axId val="28809088"/>
        <c:scaling>
          <c:orientation val="minMax"/>
        </c:scaling>
        <c:delete val="1"/>
        <c:axPos val="b"/>
        <c:numFmt formatCode="ge" sourceLinked="1"/>
        <c:majorTickMark val="none"/>
        <c:minorTickMark val="none"/>
        <c:tickLblPos val="none"/>
        <c:crossAx val="28819456"/>
        <c:crosses val="autoZero"/>
        <c:auto val="1"/>
        <c:lblOffset val="100"/>
        <c:baseTimeUnit val="years"/>
      </c:dateAx>
      <c:valAx>
        <c:axId val="2881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0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47.61</c:v>
                </c:pt>
                <c:pt idx="1">
                  <c:v>54.95</c:v>
                </c:pt>
                <c:pt idx="2">
                  <c:v>49.67</c:v>
                </c:pt>
                <c:pt idx="3">
                  <c:v>47.44</c:v>
                </c:pt>
                <c:pt idx="4">
                  <c:v>49.45</c:v>
                </c:pt>
              </c:numCache>
            </c:numRef>
          </c:val>
        </c:ser>
        <c:dLbls>
          <c:showLegendKey val="0"/>
          <c:showVal val="0"/>
          <c:showCatName val="0"/>
          <c:showSerName val="0"/>
          <c:showPercent val="0"/>
          <c:showBubbleSize val="0"/>
        </c:dLbls>
        <c:gapWidth val="150"/>
        <c:axId val="28832896"/>
        <c:axId val="28834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58.78</c:v>
                </c:pt>
                <c:pt idx="1">
                  <c:v>58.53</c:v>
                </c:pt>
                <c:pt idx="2">
                  <c:v>57.93</c:v>
                </c:pt>
                <c:pt idx="3">
                  <c:v>57.03</c:v>
                </c:pt>
                <c:pt idx="4">
                  <c:v>55.84</c:v>
                </c:pt>
              </c:numCache>
            </c:numRef>
          </c:val>
          <c:smooth val="0"/>
        </c:ser>
        <c:dLbls>
          <c:showLegendKey val="0"/>
          <c:showVal val="0"/>
          <c:showCatName val="0"/>
          <c:showSerName val="0"/>
          <c:showPercent val="0"/>
          <c:showBubbleSize val="0"/>
        </c:dLbls>
        <c:marker val="1"/>
        <c:smooth val="0"/>
        <c:axId val="28832896"/>
        <c:axId val="28834816"/>
      </c:lineChart>
      <c:dateAx>
        <c:axId val="28832896"/>
        <c:scaling>
          <c:orientation val="minMax"/>
        </c:scaling>
        <c:delete val="1"/>
        <c:axPos val="b"/>
        <c:numFmt formatCode="ge" sourceLinked="1"/>
        <c:majorTickMark val="none"/>
        <c:minorTickMark val="none"/>
        <c:tickLblPos val="none"/>
        <c:crossAx val="28834816"/>
        <c:crosses val="autoZero"/>
        <c:auto val="1"/>
        <c:lblOffset val="100"/>
        <c:baseTimeUnit val="years"/>
      </c:dateAx>
      <c:valAx>
        <c:axId val="2883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3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230.1</c:v>
                </c:pt>
                <c:pt idx="1">
                  <c:v>196.64</c:v>
                </c:pt>
                <c:pt idx="2">
                  <c:v>240.3</c:v>
                </c:pt>
                <c:pt idx="3">
                  <c:v>248.51</c:v>
                </c:pt>
                <c:pt idx="4">
                  <c:v>238.03</c:v>
                </c:pt>
              </c:numCache>
            </c:numRef>
          </c:val>
        </c:ser>
        <c:dLbls>
          <c:showLegendKey val="0"/>
          <c:showVal val="0"/>
          <c:showCatName val="0"/>
          <c:showSerName val="0"/>
          <c:showPercent val="0"/>
          <c:showBubbleSize val="0"/>
        </c:dLbls>
        <c:gapWidth val="150"/>
        <c:axId val="28857088"/>
        <c:axId val="2885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257.02999999999997</c:v>
                </c:pt>
                <c:pt idx="1">
                  <c:v>266.57</c:v>
                </c:pt>
                <c:pt idx="2">
                  <c:v>276.93</c:v>
                </c:pt>
                <c:pt idx="3">
                  <c:v>283.73</c:v>
                </c:pt>
                <c:pt idx="4">
                  <c:v>287.57</c:v>
                </c:pt>
              </c:numCache>
            </c:numRef>
          </c:val>
          <c:smooth val="0"/>
        </c:ser>
        <c:dLbls>
          <c:showLegendKey val="0"/>
          <c:showVal val="0"/>
          <c:showCatName val="0"/>
          <c:showSerName val="0"/>
          <c:showPercent val="0"/>
          <c:showBubbleSize val="0"/>
        </c:dLbls>
        <c:marker val="1"/>
        <c:smooth val="0"/>
        <c:axId val="28857088"/>
        <c:axId val="28859008"/>
      </c:lineChart>
      <c:dateAx>
        <c:axId val="28857088"/>
        <c:scaling>
          <c:orientation val="minMax"/>
        </c:scaling>
        <c:delete val="1"/>
        <c:axPos val="b"/>
        <c:numFmt formatCode="ge" sourceLinked="1"/>
        <c:majorTickMark val="none"/>
        <c:minorTickMark val="none"/>
        <c:tickLblPos val="none"/>
        <c:crossAx val="28859008"/>
        <c:crosses val="autoZero"/>
        <c:auto val="1"/>
        <c:lblOffset val="100"/>
        <c:baseTimeUnit val="years"/>
      </c:dateAx>
      <c:valAx>
        <c:axId val="2885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5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群馬県　長野原町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特定地域生活排水処理</v>
      </c>
      <c r="Q8" s="48"/>
      <c r="R8" s="48"/>
      <c r="S8" s="48"/>
      <c r="T8" s="48"/>
      <c r="U8" s="48"/>
      <c r="V8" s="48"/>
      <c r="W8" s="48" t="str">
        <f>データ!L6</f>
        <v>K3</v>
      </c>
      <c r="X8" s="48"/>
      <c r="Y8" s="48"/>
      <c r="Z8" s="48"/>
      <c r="AA8" s="48"/>
      <c r="AB8" s="48"/>
      <c r="AC8" s="48"/>
      <c r="AD8" s="49"/>
      <c r="AE8" s="49"/>
      <c r="AF8" s="49"/>
      <c r="AG8" s="49"/>
      <c r="AH8" s="49"/>
      <c r="AI8" s="49"/>
      <c r="AJ8" s="49"/>
      <c r="AK8" s="4"/>
      <c r="AL8" s="50">
        <f>データ!S6</f>
        <v>5774</v>
      </c>
      <c r="AM8" s="50"/>
      <c r="AN8" s="50"/>
      <c r="AO8" s="50"/>
      <c r="AP8" s="50"/>
      <c r="AQ8" s="50"/>
      <c r="AR8" s="50"/>
      <c r="AS8" s="50"/>
      <c r="AT8" s="45">
        <f>データ!T6</f>
        <v>133.85</v>
      </c>
      <c r="AU8" s="45"/>
      <c r="AV8" s="45"/>
      <c r="AW8" s="45"/>
      <c r="AX8" s="45"/>
      <c r="AY8" s="45"/>
      <c r="AZ8" s="45"/>
      <c r="BA8" s="45"/>
      <c r="BB8" s="45">
        <f>データ!U6</f>
        <v>43.14</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3.38</v>
      </c>
      <c r="Q10" s="45"/>
      <c r="R10" s="45"/>
      <c r="S10" s="45"/>
      <c r="T10" s="45"/>
      <c r="U10" s="45"/>
      <c r="V10" s="45"/>
      <c r="W10" s="45">
        <f>データ!Q6</f>
        <v>100</v>
      </c>
      <c r="X10" s="45"/>
      <c r="Y10" s="45"/>
      <c r="Z10" s="45"/>
      <c r="AA10" s="45"/>
      <c r="AB10" s="45"/>
      <c r="AC10" s="45"/>
      <c r="AD10" s="50">
        <f>データ!R6</f>
        <v>2160</v>
      </c>
      <c r="AE10" s="50"/>
      <c r="AF10" s="50"/>
      <c r="AG10" s="50"/>
      <c r="AH10" s="50"/>
      <c r="AI10" s="50"/>
      <c r="AJ10" s="50"/>
      <c r="AK10" s="2"/>
      <c r="AL10" s="50">
        <f>データ!V6</f>
        <v>194</v>
      </c>
      <c r="AM10" s="50"/>
      <c r="AN10" s="50"/>
      <c r="AO10" s="50"/>
      <c r="AP10" s="50"/>
      <c r="AQ10" s="50"/>
      <c r="AR10" s="50"/>
      <c r="AS10" s="50"/>
      <c r="AT10" s="45">
        <f>データ!W6</f>
        <v>117.5</v>
      </c>
      <c r="AU10" s="45"/>
      <c r="AV10" s="45"/>
      <c r="AW10" s="45"/>
      <c r="AX10" s="45"/>
      <c r="AY10" s="45"/>
      <c r="AZ10" s="45"/>
      <c r="BA10" s="45"/>
      <c r="BB10" s="45">
        <f>データ!X6</f>
        <v>1.65</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6" t="s">
        <v>123</v>
      </c>
      <c r="BM47" s="77"/>
      <c r="BN47" s="77"/>
      <c r="BO47" s="77"/>
      <c r="BP47" s="77"/>
      <c r="BQ47" s="77"/>
      <c r="BR47" s="77"/>
      <c r="BS47" s="77"/>
      <c r="BT47" s="77"/>
      <c r="BU47" s="77"/>
      <c r="BV47" s="77"/>
      <c r="BW47" s="77"/>
      <c r="BX47" s="77"/>
      <c r="BY47" s="77"/>
      <c r="BZ47" s="78"/>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6"/>
      <c r="BM48" s="77"/>
      <c r="BN48" s="77"/>
      <c r="BO48" s="77"/>
      <c r="BP48" s="77"/>
      <c r="BQ48" s="77"/>
      <c r="BR48" s="77"/>
      <c r="BS48" s="77"/>
      <c r="BT48" s="77"/>
      <c r="BU48" s="77"/>
      <c r="BV48" s="77"/>
      <c r="BW48" s="77"/>
      <c r="BX48" s="77"/>
      <c r="BY48" s="77"/>
      <c r="BZ48" s="78"/>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6"/>
      <c r="BM49" s="77"/>
      <c r="BN49" s="77"/>
      <c r="BO49" s="77"/>
      <c r="BP49" s="77"/>
      <c r="BQ49" s="77"/>
      <c r="BR49" s="77"/>
      <c r="BS49" s="77"/>
      <c r="BT49" s="77"/>
      <c r="BU49" s="77"/>
      <c r="BV49" s="77"/>
      <c r="BW49" s="77"/>
      <c r="BX49" s="77"/>
      <c r="BY49" s="77"/>
      <c r="BZ49" s="78"/>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6"/>
      <c r="BM50" s="77"/>
      <c r="BN50" s="77"/>
      <c r="BO50" s="77"/>
      <c r="BP50" s="77"/>
      <c r="BQ50" s="77"/>
      <c r="BR50" s="77"/>
      <c r="BS50" s="77"/>
      <c r="BT50" s="77"/>
      <c r="BU50" s="77"/>
      <c r="BV50" s="77"/>
      <c r="BW50" s="77"/>
      <c r="BX50" s="77"/>
      <c r="BY50" s="77"/>
      <c r="BZ50" s="78"/>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6"/>
      <c r="BM51" s="77"/>
      <c r="BN51" s="77"/>
      <c r="BO51" s="77"/>
      <c r="BP51" s="77"/>
      <c r="BQ51" s="77"/>
      <c r="BR51" s="77"/>
      <c r="BS51" s="77"/>
      <c r="BT51" s="77"/>
      <c r="BU51" s="77"/>
      <c r="BV51" s="77"/>
      <c r="BW51" s="77"/>
      <c r="BX51" s="77"/>
      <c r="BY51" s="77"/>
      <c r="BZ51" s="78"/>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6"/>
      <c r="BM52" s="77"/>
      <c r="BN52" s="77"/>
      <c r="BO52" s="77"/>
      <c r="BP52" s="77"/>
      <c r="BQ52" s="77"/>
      <c r="BR52" s="77"/>
      <c r="BS52" s="77"/>
      <c r="BT52" s="77"/>
      <c r="BU52" s="77"/>
      <c r="BV52" s="77"/>
      <c r="BW52" s="77"/>
      <c r="BX52" s="77"/>
      <c r="BY52" s="77"/>
      <c r="BZ52" s="78"/>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6"/>
      <c r="BM53" s="77"/>
      <c r="BN53" s="77"/>
      <c r="BO53" s="77"/>
      <c r="BP53" s="77"/>
      <c r="BQ53" s="77"/>
      <c r="BR53" s="77"/>
      <c r="BS53" s="77"/>
      <c r="BT53" s="77"/>
      <c r="BU53" s="77"/>
      <c r="BV53" s="77"/>
      <c r="BW53" s="77"/>
      <c r="BX53" s="77"/>
      <c r="BY53" s="77"/>
      <c r="BZ53" s="78"/>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6"/>
      <c r="BM54" s="77"/>
      <c r="BN54" s="77"/>
      <c r="BO54" s="77"/>
      <c r="BP54" s="77"/>
      <c r="BQ54" s="77"/>
      <c r="BR54" s="77"/>
      <c r="BS54" s="77"/>
      <c r="BT54" s="77"/>
      <c r="BU54" s="77"/>
      <c r="BV54" s="77"/>
      <c r="BW54" s="77"/>
      <c r="BX54" s="77"/>
      <c r="BY54" s="77"/>
      <c r="BZ54" s="78"/>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6"/>
      <c r="BM55" s="77"/>
      <c r="BN55" s="77"/>
      <c r="BO55" s="77"/>
      <c r="BP55" s="77"/>
      <c r="BQ55" s="77"/>
      <c r="BR55" s="77"/>
      <c r="BS55" s="77"/>
      <c r="BT55" s="77"/>
      <c r="BU55" s="77"/>
      <c r="BV55" s="77"/>
      <c r="BW55" s="77"/>
      <c r="BX55" s="77"/>
      <c r="BY55" s="77"/>
      <c r="BZ55" s="78"/>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76"/>
      <c r="BM56" s="77"/>
      <c r="BN56" s="77"/>
      <c r="BO56" s="77"/>
      <c r="BP56" s="77"/>
      <c r="BQ56" s="77"/>
      <c r="BR56" s="77"/>
      <c r="BS56" s="77"/>
      <c r="BT56" s="77"/>
      <c r="BU56" s="77"/>
      <c r="BV56" s="77"/>
      <c r="BW56" s="77"/>
      <c r="BX56" s="77"/>
      <c r="BY56" s="77"/>
      <c r="BZ56" s="78"/>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76"/>
      <c r="BM57" s="77"/>
      <c r="BN57" s="77"/>
      <c r="BO57" s="77"/>
      <c r="BP57" s="77"/>
      <c r="BQ57" s="77"/>
      <c r="BR57" s="77"/>
      <c r="BS57" s="77"/>
      <c r="BT57" s="77"/>
      <c r="BU57" s="77"/>
      <c r="BV57" s="77"/>
      <c r="BW57" s="77"/>
      <c r="BX57" s="77"/>
      <c r="BY57" s="77"/>
      <c r="BZ57" s="78"/>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6"/>
      <c r="BM58" s="77"/>
      <c r="BN58" s="77"/>
      <c r="BO58" s="77"/>
      <c r="BP58" s="77"/>
      <c r="BQ58" s="77"/>
      <c r="BR58" s="77"/>
      <c r="BS58" s="77"/>
      <c r="BT58" s="77"/>
      <c r="BU58" s="77"/>
      <c r="BV58" s="77"/>
      <c r="BW58" s="77"/>
      <c r="BX58" s="77"/>
      <c r="BY58" s="77"/>
      <c r="BZ58" s="78"/>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6"/>
      <c r="BM59" s="77"/>
      <c r="BN59" s="77"/>
      <c r="BO59" s="77"/>
      <c r="BP59" s="77"/>
      <c r="BQ59" s="77"/>
      <c r="BR59" s="77"/>
      <c r="BS59" s="77"/>
      <c r="BT59" s="77"/>
      <c r="BU59" s="77"/>
      <c r="BV59" s="77"/>
      <c r="BW59" s="77"/>
      <c r="BX59" s="77"/>
      <c r="BY59" s="77"/>
      <c r="BZ59" s="78"/>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76"/>
      <c r="BM60" s="77"/>
      <c r="BN60" s="77"/>
      <c r="BO60" s="77"/>
      <c r="BP60" s="77"/>
      <c r="BQ60" s="77"/>
      <c r="BR60" s="77"/>
      <c r="BS60" s="77"/>
      <c r="BT60" s="77"/>
      <c r="BU60" s="77"/>
      <c r="BV60" s="77"/>
      <c r="BW60" s="77"/>
      <c r="BX60" s="77"/>
      <c r="BY60" s="77"/>
      <c r="BZ60" s="78"/>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76"/>
      <c r="BM61" s="77"/>
      <c r="BN61" s="77"/>
      <c r="BO61" s="77"/>
      <c r="BP61" s="77"/>
      <c r="BQ61" s="77"/>
      <c r="BR61" s="77"/>
      <c r="BS61" s="77"/>
      <c r="BT61" s="77"/>
      <c r="BU61" s="77"/>
      <c r="BV61" s="77"/>
      <c r="BW61" s="77"/>
      <c r="BX61" s="77"/>
      <c r="BY61" s="77"/>
      <c r="BZ61" s="78"/>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6"/>
      <c r="BM62" s="77"/>
      <c r="BN62" s="77"/>
      <c r="BO62" s="77"/>
      <c r="BP62" s="77"/>
      <c r="BQ62" s="77"/>
      <c r="BR62" s="77"/>
      <c r="BS62" s="77"/>
      <c r="BT62" s="77"/>
      <c r="BU62" s="77"/>
      <c r="BV62" s="77"/>
      <c r="BW62" s="77"/>
      <c r="BX62" s="77"/>
      <c r="BY62" s="77"/>
      <c r="BZ62" s="78"/>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6" t="s">
        <v>122</v>
      </c>
      <c r="BM66" s="77"/>
      <c r="BN66" s="77"/>
      <c r="BO66" s="77"/>
      <c r="BP66" s="77"/>
      <c r="BQ66" s="77"/>
      <c r="BR66" s="77"/>
      <c r="BS66" s="77"/>
      <c r="BT66" s="77"/>
      <c r="BU66" s="77"/>
      <c r="BV66" s="77"/>
      <c r="BW66" s="77"/>
      <c r="BX66" s="77"/>
      <c r="BY66" s="77"/>
      <c r="BZ66" s="78"/>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6"/>
      <c r="BM67" s="77"/>
      <c r="BN67" s="77"/>
      <c r="BO67" s="77"/>
      <c r="BP67" s="77"/>
      <c r="BQ67" s="77"/>
      <c r="BR67" s="77"/>
      <c r="BS67" s="77"/>
      <c r="BT67" s="77"/>
      <c r="BU67" s="77"/>
      <c r="BV67" s="77"/>
      <c r="BW67" s="77"/>
      <c r="BX67" s="77"/>
      <c r="BY67" s="77"/>
      <c r="BZ67" s="78"/>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6"/>
      <c r="BM68" s="77"/>
      <c r="BN68" s="77"/>
      <c r="BO68" s="77"/>
      <c r="BP68" s="77"/>
      <c r="BQ68" s="77"/>
      <c r="BR68" s="77"/>
      <c r="BS68" s="77"/>
      <c r="BT68" s="77"/>
      <c r="BU68" s="77"/>
      <c r="BV68" s="77"/>
      <c r="BW68" s="77"/>
      <c r="BX68" s="77"/>
      <c r="BY68" s="77"/>
      <c r="BZ68" s="78"/>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6"/>
      <c r="BM69" s="77"/>
      <c r="BN69" s="77"/>
      <c r="BO69" s="77"/>
      <c r="BP69" s="77"/>
      <c r="BQ69" s="77"/>
      <c r="BR69" s="77"/>
      <c r="BS69" s="77"/>
      <c r="BT69" s="77"/>
      <c r="BU69" s="77"/>
      <c r="BV69" s="77"/>
      <c r="BW69" s="77"/>
      <c r="BX69" s="77"/>
      <c r="BY69" s="77"/>
      <c r="BZ69" s="78"/>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6"/>
      <c r="BM70" s="77"/>
      <c r="BN70" s="77"/>
      <c r="BO70" s="77"/>
      <c r="BP70" s="77"/>
      <c r="BQ70" s="77"/>
      <c r="BR70" s="77"/>
      <c r="BS70" s="77"/>
      <c r="BT70" s="77"/>
      <c r="BU70" s="77"/>
      <c r="BV70" s="77"/>
      <c r="BW70" s="77"/>
      <c r="BX70" s="77"/>
      <c r="BY70" s="77"/>
      <c r="BZ70" s="78"/>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6"/>
      <c r="BM71" s="77"/>
      <c r="BN71" s="77"/>
      <c r="BO71" s="77"/>
      <c r="BP71" s="77"/>
      <c r="BQ71" s="77"/>
      <c r="BR71" s="77"/>
      <c r="BS71" s="77"/>
      <c r="BT71" s="77"/>
      <c r="BU71" s="77"/>
      <c r="BV71" s="77"/>
      <c r="BW71" s="77"/>
      <c r="BX71" s="77"/>
      <c r="BY71" s="77"/>
      <c r="BZ71" s="78"/>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6"/>
      <c r="BM72" s="77"/>
      <c r="BN72" s="77"/>
      <c r="BO72" s="77"/>
      <c r="BP72" s="77"/>
      <c r="BQ72" s="77"/>
      <c r="BR72" s="77"/>
      <c r="BS72" s="77"/>
      <c r="BT72" s="77"/>
      <c r="BU72" s="77"/>
      <c r="BV72" s="77"/>
      <c r="BW72" s="77"/>
      <c r="BX72" s="77"/>
      <c r="BY72" s="77"/>
      <c r="BZ72" s="78"/>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6"/>
      <c r="BM73" s="77"/>
      <c r="BN73" s="77"/>
      <c r="BO73" s="77"/>
      <c r="BP73" s="77"/>
      <c r="BQ73" s="77"/>
      <c r="BR73" s="77"/>
      <c r="BS73" s="77"/>
      <c r="BT73" s="77"/>
      <c r="BU73" s="77"/>
      <c r="BV73" s="77"/>
      <c r="BW73" s="77"/>
      <c r="BX73" s="77"/>
      <c r="BY73" s="77"/>
      <c r="BZ73" s="78"/>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6"/>
      <c r="BM74" s="77"/>
      <c r="BN74" s="77"/>
      <c r="BO74" s="77"/>
      <c r="BP74" s="77"/>
      <c r="BQ74" s="77"/>
      <c r="BR74" s="77"/>
      <c r="BS74" s="77"/>
      <c r="BT74" s="77"/>
      <c r="BU74" s="77"/>
      <c r="BV74" s="77"/>
      <c r="BW74" s="77"/>
      <c r="BX74" s="77"/>
      <c r="BY74" s="77"/>
      <c r="BZ74" s="78"/>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6"/>
      <c r="BM75" s="77"/>
      <c r="BN75" s="77"/>
      <c r="BO75" s="77"/>
      <c r="BP75" s="77"/>
      <c r="BQ75" s="77"/>
      <c r="BR75" s="77"/>
      <c r="BS75" s="77"/>
      <c r="BT75" s="77"/>
      <c r="BU75" s="77"/>
      <c r="BV75" s="77"/>
      <c r="BW75" s="77"/>
      <c r="BX75" s="77"/>
      <c r="BY75" s="77"/>
      <c r="BZ75" s="78"/>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6"/>
      <c r="BM76" s="77"/>
      <c r="BN76" s="77"/>
      <c r="BO76" s="77"/>
      <c r="BP76" s="77"/>
      <c r="BQ76" s="77"/>
      <c r="BR76" s="77"/>
      <c r="BS76" s="77"/>
      <c r="BT76" s="77"/>
      <c r="BU76" s="77"/>
      <c r="BV76" s="77"/>
      <c r="BW76" s="77"/>
      <c r="BX76" s="77"/>
      <c r="BY76" s="77"/>
      <c r="BZ76" s="78"/>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6"/>
      <c r="BM77" s="77"/>
      <c r="BN77" s="77"/>
      <c r="BO77" s="77"/>
      <c r="BP77" s="77"/>
      <c r="BQ77" s="77"/>
      <c r="BR77" s="77"/>
      <c r="BS77" s="77"/>
      <c r="BT77" s="77"/>
      <c r="BU77" s="77"/>
      <c r="BV77" s="77"/>
      <c r="BW77" s="77"/>
      <c r="BX77" s="77"/>
      <c r="BY77" s="77"/>
      <c r="BZ77" s="78"/>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6"/>
      <c r="BM78" s="77"/>
      <c r="BN78" s="77"/>
      <c r="BO78" s="77"/>
      <c r="BP78" s="77"/>
      <c r="BQ78" s="77"/>
      <c r="BR78" s="77"/>
      <c r="BS78" s="77"/>
      <c r="BT78" s="77"/>
      <c r="BU78" s="77"/>
      <c r="BV78" s="77"/>
      <c r="BW78" s="77"/>
      <c r="BX78" s="77"/>
      <c r="BY78" s="77"/>
      <c r="BZ78" s="78"/>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76"/>
      <c r="BM79" s="77"/>
      <c r="BN79" s="77"/>
      <c r="BO79" s="77"/>
      <c r="BP79" s="77"/>
      <c r="BQ79" s="77"/>
      <c r="BR79" s="77"/>
      <c r="BS79" s="77"/>
      <c r="BT79" s="77"/>
      <c r="BU79" s="77"/>
      <c r="BV79" s="77"/>
      <c r="BW79" s="77"/>
      <c r="BX79" s="77"/>
      <c r="BY79" s="77"/>
      <c r="BZ79" s="78"/>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76"/>
      <c r="BM80" s="77"/>
      <c r="BN80" s="77"/>
      <c r="BO80" s="77"/>
      <c r="BP80" s="77"/>
      <c r="BQ80" s="77"/>
      <c r="BR80" s="77"/>
      <c r="BS80" s="77"/>
      <c r="BT80" s="77"/>
      <c r="BU80" s="77"/>
      <c r="BV80" s="77"/>
      <c r="BW80" s="77"/>
      <c r="BX80" s="77"/>
      <c r="BY80" s="77"/>
      <c r="BZ80" s="78"/>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6"/>
      <c r="BM81" s="77"/>
      <c r="BN81" s="77"/>
      <c r="BO81" s="77"/>
      <c r="BP81" s="77"/>
      <c r="BQ81" s="77"/>
      <c r="BR81" s="77"/>
      <c r="BS81" s="77"/>
      <c r="BT81" s="77"/>
      <c r="BU81" s="77"/>
      <c r="BV81" s="77"/>
      <c r="BW81" s="77"/>
      <c r="BX81" s="77"/>
      <c r="BY81" s="77"/>
      <c r="BZ81" s="78"/>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9"/>
      <c r="BM82" s="80"/>
      <c r="BN82" s="80"/>
      <c r="BO82" s="80"/>
      <c r="BP82" s="80"/>
      <c r="BQ82" s="80"/>
      <c r="BR82" s="80"/>
      <c r="BS82" s="80"/>
      <c r="BT82" s="80"/>
      <c r="BU82" s="80"/>
      <c r="BV82" s="80"/>
      <c r="BW82" s="80"/>
      <c r="BX82" s="80"/>
      <c r="BY82" s="80"/>
      <c r="BZ82" s="81"/>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【346.13】</v>
      </c>
      <c r="I86" s="26" t="str">
        <f>データ!CA6</f>
        <v>【59.83】</v>
      </c>
      <c r="J86" s="26" t="str">
        <f>データ!CL6</f>
        <v>【268.69】</v>
      </c>
      <c r="K86" s="26" t="str">
        <f>データ!CW6</f>
        <v>【61.71】</v>
      </c>
      <c r="L86" s="26" t="str">
        <f>データ!DH6</f>
        <v>【75.78】</v>
      </c>
      <c r="M86" s="26" t="s">
        <v>56</v>
      </c>
      <c r="N86" s="26" t="s">
        <v>56</v>
      </c>
      <c r="O86" s="26" t="str">
        <f>データ!EO6</f>
        <v>【-】</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83" t="s">
        <v>66</v>
      </c>
      <c r="I3" s="84"/>
      <c r="J3" s="84"/>
      <c r="K3" s="84"/>
      <c r="L3" s="84"/>
      <c r="M3" s="84"/>
      <c r="N3" s="84"/>
      <c r="O3" s="84"/>
      <c r="P3" s="84"/>
      <c r="Q3" s="84"/>
      <c r="R3" s="84"/>
      <c r="S3" s="84"/>
      <c r="T3" s="84"/>
      <c r="U3" s="84"/>
      <c r="V3" s="84"/>
      <c r="W3" s="84"/>
      <c r="X3" s="85"/>
      <c r="Y3" s="89" t="s">
        <v>67</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68</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69</v>
      </c>
      <c r="B4" s="30"/>
      <c r="C4" s="30"/>
      <c r="D4" s="30"/>
      <c r="E4" s="30"/>
      <c r="F4" s="30"/>
      <c r="G4" s="30"/>
      <c r="H4" s="86"/>
      <c r="I4" s="87"/>
      <c r="J4" s="87"/>
      <c r="K4" s="87"/>
      <c r="L4" s="87"/>
      <c r="M4" s="87"/>
      <c r="N4" s="87"/>
      <c r="O4" s="87"/>
      <c r="P4" s="87"/>
      <c r="Q4" s="87"/>
      <c r="R4" s="87"/>
      <c r="S4" s="87"/>
      <c r="T4" s="87"/>
      <c r="U4" s="87"/>
      <c r="V4" s="87"/>
      <c r="W4" s="87"/>
      <c r="X4" s="88"/>
      <c r="Y4" s="82" t="s">
        <v>70</v>
      </c>
      <c r="Z4" s="82"/>
      <c r="AA4" s="82"/>
      <c r="AB4" s="82"/>
      <c r="AC4" s="82"/>
      <c r="AD4" s="82"/>
      <c r="AE4" s="82"/>
      <c r="AF4" s="82"/>
      <c r="AG4" s="82"/>
      <c r="AH4" s="82"/>
      <c r="AI4" s="82"/>
      <c r="AJ4" s="82" t="s">
        <v>71</v>
      </c>
      <c r="AK4" s="82"/>
      <c r="AL4" s="82"/>
      <c r="AM4" s="82"/>
      <c r="AN4" s="82"/>
      <c r="AO4" s="82"/>
      <c r="AP4" s="82"/>
      <c r="AQ4" s="82"/>
      <c r="AR4" s="82"/>
      <c r="AS4" s="82"/>
      <c r="AT4" s="82"/>
      <c r="AU4" s="82" t="s">
        <v>72</v>
      </c>
      <c r="AV4" s="82"/>
      <c r="AW4" s="82"/>
      <c r="AX4" s="82"/>
      <c r="AY4" s="82"/>
      <c r="AZ4" s="82"/>
      <c r="BA4" s="82"/>
      <c r="BB4" s="82"/>
      <c r="BC4" s="82"/>
      <c r="BD4" s="82"/>
      <c r="BE4" s="82"/>
      <c r="BF4" s="82" t="s">
        <v>73</v>
      </c>
      <c r="BG4" s="82"/>
      <c r="BH4" s="82"/>
      <c r="BI4" s="82"/>
      <c r="BJ4" s="82"/>
      <c r="BK4" s="82"/>
      <c r="BL4" s="82"/>
      <c r="BM4" s="82"/>
      <c r="BN4" s="82"/>
      <c r="BO4" s="82"/>
      <c r="BP4" s="82"/>
      <c r="BQ4" s="82" t="s">
        <v>74</v>
      </c>
      <c r="BR4" s="82"/>
      <c r="BS4" s="82"/>
      <c r="BT4" s="82"/>
      <c r="BU4" s="82"/>
      <c r="BV4" s="82"/>
      <c r="BW4" s="82"/>
      <c r="BX4" s="82"/>
      <c r="BY4" s="82"/>
      <c r="BZ4" s="82"/>
      <c r="CA4" s="82"/>
      <c r="CB4" s="82" t="s">
        <v>75</v>
      </c>
      <c r="CC4" s="82"/>
      <c r="CD4" s="82"/>
      <c r="CE4" s="82"/>
      <c r="CF4" s="82"/>
      <c r="CG4" s="82"/>
      <c r="CH4" s="82"/>
      <c r="CI4" s="82"/>
      <c r="CJ4" s="82"/>
      <c r="CK4" s="82"/>
      <c r="CL4" s="82"/>
      <c r="CM4" s="82" t="s">
        <v>76</v>
      </c>
      <c r="CN4" s="82"/>
      <c r="CO4" s="82"/>
      <c r="CP4" s="82"/>
      <c r="CQ4" s="82"/>
      <c r="CR4" s="82"/>
      <c r="CS4" s="82"/>
      <c r="CT4" s="82"/>
      <c r="CU4" s="82"/>
      <c r="CV4" s="82"/>
      <c r="CW4" s="82"/>
      <c r="CX4" s="82" t="s">
        <v>77</v>
      </c>
      <c r="CY4" s="82"/>
      <c r="CZ4" s="82"/>
      <c r="DA4" s="82"/>
      <c r="DB4" s="82"/>
      <c r="DC4" s="82"/>
      <c r="DD4" s="82"/>
      <c r="DE4" s="82"/>
      <c r="DF4" s="82"/>
      <c r="DG4" s="82"/>
      <c r="DH4" s="82"/>
      <c r="DI4" s="82" t="s">
        <v>78</v>
      </c>
      <c r="DJ4" s="82"/>
      <c r="DK4" s="82"/>
      <c r="DL4" s="82"/>
      <c r="DM4" s="82"/>
      <c r="DN4" s="82"/>
      <c r="DO4" s="82"/>
      <c r="DP4" s="82"/>
      <c r="DQ4" s="82"/>
      <c r="DR4" s="82"/>
      <c r="DS4" s="82"/>
      <c r="DT4" s="82" t="s">
        <v>79</v>
      </c>
      <c r="DU4" s="82"/>
      <c r="DV4" s="82"/>
      <c r="DW4" s="82"/>
      <c r="DX4" s="82"/>
      <c r="DY4" s="82"/>
      <c r="DZ4" s="82"/>
      <c r="EA4" s="82"/>
      <c r="EB4" s="82"/>
      <c r="EC4" s="82"/>
      <c r="ED4" s="82"/>
      <c r="EE4" s="82" t="s">
        <v>80</v>
      </c>
      <c r="EF4" s="82"/>
      <c r="EG4" s="82"/>
      <c r="EH4" s="82"/>
      <c r="EI4" s="82"/>
      <c r="EJ4" s="82"/>
      <c r="EK4" s="82"/>
      <c r="EL4" s="82"/>
      <c r="EM4" s="82"/>
      <c r="EN4" s="82"/>
      <c r="EO4" s="82"/>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104248</v>
      </c>
      <c r="D6" s="33">
        <f t="shared" si="3"/>
        <v>47</v>
      </c>
      <c r="E6" s="33">
        <f t="shared" si="3"/>
        <v>18</v>
      </c>
      <c r="F6" s="33">
        <f t="shared" si="3"/>
        <v>0</v>
      </c>
      <c r="G6" s="33">
        <f t="shared" si="3"/>
        <v>0</v>
      </c>
      <c r="H6" s="33" t="str">
        <f t="shared" si="3"/>
        <v>群馬県　長野原町</v>
      </c>
      <c r="I6" s="33" t="str">
        <f t="shared" si="3"/>
        <v>法非適用</v>
      </c>
      <c r="J6" s="33" t="str">
        <f t="shared" si="3"/>
        <v>下水道事業</v>
      </c>
      <c r="K6" s="33" t="str">
        <f t="shared" si="3"/>
        <v>特定地域生活排水処理</v>
      </c>
      <c r="L6" s="33" t="str">
        <f t="shared" si="3"/>
        <v>K3</v>
      </c>
      <c r="M6" s="33">
        <f t="shared" si="3"/>
        <v>0</v>
      </c>
      <c r="N6" s="34" t="str">
        <f t="shared" si="3"/>
        <v>-</v>
      </c>
      <c r="O6" s="34" t="str">
        <f t="shared" si="3"/>
        <v>該当数値なし</v>
      </c>
      <c r="P6" s="34">
        <f t="shared" si="3"/>
        <v>3.38</v>
      </c>
      <c r="Q6" s="34">
        <f t="shared" si="3"/>
        <v>100</v>
      </c>
      <c r="R6" s="34">
        <f t="shared" si="3"/>
        <v>2160</v>
      </c>
      <c r="S6" s="34">
        <f t="shared" si="3"/>
        <v>5774</v>
      </c>
      <c r="T6" s="34">
        <f t="shared" si="3"/>
        <v>133.85</v>
      </c>
      <c r="U6" s="34">
        <f t="shared" si="3"/>
        <v>43.14</v>
      </c>
      <c r="V6" s="34">
        <f t="shared" si="3"/>
        <v>194</v>
      </c>
      <c r="W6" s="34">
        <f t="shared" si="3"/>
        <v>117.5</v>
      </c>
      <c r="X6" s="34">
        <f t="shared" si="3"/>
        <v>1.65</v>
      </c>
      <c r="Y6" s="35">
        <f>IF(Y7="",NA(),Y7)</f>
        <v>100</v>
      </c>
      <c r="Z6" s="35">
        <f t="shared" ref="Z6:AH6" si="4">IF(Z7="",NA(),Z7)</f>
        <v>100</v>
      </c>
      <c r="AA6" s="35">
        <f t="shared" si="4"/>
        <v>73.67</v>
      </c>
      <c r="AB6" s="35">
        <f t="shared" si="4"/>
        <v>127.6</v>
      </c>
      <c r="AC6" s="35">
        <f t="shared" si="4"/>
        <v>88.61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430.64</v>
      </c>
      <c r="BL6" s="35">
        <f t="shared" si="7"/>
        <v>446.63</v>
      </c>
      <c r="BM6" s="35">
        <f t="shared" si="7"/>
        <v>416.91</v>
      </c>
      <c r="BN6" s="35">
        <f t="shared" si="7"/>
        <v>392.19</v>
      </c>
      <c r="BO6" s="35">
        <f t="shared" si="7"/>
        <v>413.5</v>
      </c>
      <c r="BP6" s="34" t="str">
        <f>IF(BP7="","",IF(BP7="-","【-】","【"&amp;SUBSTITUTE(TEXT(BP7,"#,##0.00"),"-","△")&amp;"】"))</f>
        <v>【346.13】</v>
      </c>
      <c r="BQ6" s="35">
        <f>IF(BQ7="",NA(),BQ7)</f>
        <v>47.61</v>
      </c>
      <c r="BR6" s="35">
        <f t="shared" ref="BR6:BZ6" si="8">IF(BR7="",NA(),BR7)</f>
        <v>54.95</v>
      </c>
      <c r="BS6" s="35">
        <f t="shared" si="8"/>
        <v>49.67</v>
      </c>
      <c r="BT6" s="35">
        <f t="shared" si="8"/>
        <v>47.44</v>
      </c>
      <c r="BU6" s="35">
        <f t="shared" si="8"/>
        <v>49.45</v>
      </c>
      <c r="BV6" s="35">
        <f t="shared" si="8"/>
        <v>58.78</v>
      </c>
      <c r="BW6" s="35">
        <f t="shared" si="8"/>
        <v>58.53</v>
      </c>
      <c r="BX6" s="35">
        <f t="shared" si="8"/>
        <v>57.93</v>
      </c>
      <c r="BY6" s="35">
        <f t="shared" si="8"/>
        <v>57.03</v>
      </c>
      <c r="BZ6" s="35">
        <f t="shared" si="8"/>
        <v>55.84</v>
      </c>
      <c r="CA6" s="34" t="str">
        <f>IF(CA7="","",IF(CA7="-","【-】","【"&amp;SUBSTITUTE(TEXT(CA7,"#,##0.00"),"-","△")&amp;"】"))</f>
        <v>【59.83】</v>
      </c>
      <c r="CB6" s="35">
        <f>IF(CB7="",NA(),CB7)</f>
        <v>230.1</v>
      </c>
      <c r="CC6" s="35">
        <f t="shared" ref="CC6:CK6" si="9">IF(CC7="",NA(),CC7)</f>
        <v>196.64</v>
      </c>
      <c r="CD6" s="35">
        <f t="shared" si="9"/>
        <v>240.3</v>
      </c>
      <c r="CE6" s="35">
        <f t="shared" si="9"/>
        <v>248.51</v>
      </c>
      <c r="CF6" s="35">
        <f t="shared" si="9"/>
        <v>238.03</v>
      </c>
      <c r="CG6" s="35">
        <f t="shared" si="9"/>
        <v>257.02999999999997</v>
      </c>
      <c r="CH6" s="35">
        <f t="shared" si="9"/>
        <v>266.57</v>
      </c>
      <c r="CI6" s="35">
        <f t="shared" si="9"/>
        <v>276.93</v>
      </c>
      <c r="CJ6" s="35">
        <f t="shared" si="9"/>
        <v>283.73</v>
      </c>
      <c r="CK6" s="35">
        <f t="shared" si="9"/>
        <v>287.57</v>
      </c>
      <c r="CL6" s="34" t="str">
        <f>IF(CL7="","",IF(CL7="-","【-】","【"&amp;SUBSTITUTE(TEXT(CL7,"#,##0.00"),"-","△")&amp;"】"))</f>
        <v>【268.69】</v>
      </c>
      <c r="CM6" s="35">
        <f>IF(CM7="",NA(),CM7)</f>
        <v>64.709999999999994</v>
      </c>
      <c r="CN6" s="35">
        <f t="shared" ref="CN6:CV6" si="10">IF(CN7="",NA(),CN7)</f>
        <v>59.8</v>
      </c>
      <c r="CO6" s="35">
        <f t="shared" si="10"/>
        <v>51.96</v>
      </c>
      <c r="CP6" s="35">
        <f t="shared" si="10"/>
        <v>51.96</v>
      </c>
      <c r="CQ6" s="35">
        <f t="shared" si="10"/>
        <v>50.98</v>
      </c>
      <c r="CR6" s="35">
        <f t="shared" si="10"/>
        <v>61.93</v>
      </c>
      <c r="CS6" s="35">
        <f t="shared" si="10"/>
        <v>58.06</v>
      </c>
      <c r="CT6" s="35">
        <f t="shared" si="10"/>
        <v>59.08</v>
      </c>
      <c r="CU6" s="35">
        <f t="shared" si="10"/>
        <v>58.25</v>
      </c>
      <c r="CV6" s="35">
        <f t="shared" si="10"/>
        <v>61.55</v>
      </c>
      <c r="CW6" s="34" t="str">
        <f>IF(CW7="","",IF(CW7="-","【-】","【"&amp;SUBSTITUTE(TEXT(CW7,"#,##0.00"),"-","△")&amp;"】"))</f>
        <v>【61.71】</v>
      </c>
      <c r="CX6" s="35">
        <f>IF(CX7="",NA(),CX7)</f>
        <v>100</v>
      </c>
      <c r="CY6" s="35">
        <f t="shared" ref="CY6:DG6" si="11">IF(CY7="",NA(),CY7)</f>
        <v>100</v>
      </c>
      <c r="CZ6" s="35">
        <f t="shared" si="11"/>
        <v>100</v>
      </c>
      <c r="DA6" s="35">
        <f t="shared" si="11"/>
        <v>100</v>
      </c>
      <c r="DB6" s="35">
        <f t="shared" si="11"/>
        <v>100</v>
      </c>
      <c r="DC6" s="35">
        <f t="shared" si="11"/>
        <v>77.25</v>
      </c>
      <c r="DD6" s="35">
        <f t="shared" si="11"/>
        <v>75.790000000000006</v>
      </c>
      <c r="DE6" s="35">
        <f t="shared" si="11"/>
        <v>77.12</v>
      </c>
      <c r="DF6" s="35">
        <f t="shared" si="11"/>
        <v>68.150000000000006</v>
      </c>
      <c r="DG6" s="35">
        <f t="shared" si="11"/>
        <v>67.489999999999995</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2016</v>
      </c>
      <c r="C7" s="37">
        <v>104248</v>
      </c>
      <c r="D7" s="37">
        <v>47</v>
      </c>
      <c r="E7" s="37">
        <v>18</v>
      </c>
      <c r="F7" s="37">
        <v>0</v>
      </c>
      <c r="G7" s="37">
        <v>0</v>
      </c>
      <c r="H7" s="37" t="s">
        <v>110</v>
      </c>
      <c r="I7" s="37" t="s">
        <v>111</v>
      </c>
      <c r="J7" s="37" t="s">
        <v>112</v>
      </c>
      <c r="K7" s="37" t="s">
        <v>113</v>
      </c>
      <c r="L7" s="37" t="s">
        <v>114</v>
      </c>
      <c r="M7" s="37"/>
      <c r="N7" s="38" t="s">
        <v>115</v>
      </c>
      <c r="O7" s="38" t="s">
        <v>116</v>
      </c>
      <c r="P7" s="38">
        <v>3.38</v>
      </c>
      <c r="Q7" s="38">
        <v>100</v>
      </c>
      <c r="R7" s="38">
        <v>2160</v>
      </c>
      <c r="S7" s="38">
        <v>5774</v>
      </c>
      <c r="T7" s="38">
        <v>133.85</v>
      </c>
      <c r="U7" s="38">
        <v>43.14</v>
      </c>
      <c r="V7" s="38">
        <v>194</v>
      </c>
      <c r="W7" s="38">
        <v>117.5</v>
      </c>
      <c r="X7" s="38">
        <v>1.65</v>
      </c>
      <c r="Y7" s="38">
        <v>100</v>
      </c>
      <c r="Z7" s="38">
        <v>100</v>
      </c>
      <c r="AA7" s="38">
        <v>73.67</v>
      </c>
      <c r="AB7" s="38">
        <v>127.6</v>
      </c>
      <c r="AC7" s="38">
        <v>88.61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430.64</v>
      </c>
      <c r="BL7" s="38">
        <v>446.63</v>
      </c>
      <c r="BM7" s="38">
        <v>416.91</v>
      </c>
      <c r="BN7" s="38">
        <v>392.19</v>
      </c>
      <c r="BO7" s="38">
        <v>413.5</v>
      </c>
      <c r="BP7" s="38">
        <v>346.13</v>
      </c>
      <c r="BQ7" s="38">
        <v>47.61</v>
      </c>
      <c r="BR7" s="38">
        <v>54.95</v>
      </c>
      <c r="BS7" s="38">
        <v>49.67</v>
      </c>
      <c r="BT7" s="38">
        <v>47.44</v>
      </c>
      <c r="BU7" s="38">
        <v>49.45</v>
      </c>
      <c r="BV7" s="38">
        <v>58.78</v>
      </c>
      <c r="BW7" s="38">
        <v>58.53</v>
      </c>
      <c r="BX7" s="38">
        <v>57.93</v>
      </c>
      <c r="BY7" s="38">
        <v>57.03</v>
      </c>
      <c r="BZ7" s="38">
        <v>55.84</v>
      </c>
      <c r="CA7" s="38">
        <v>59.83</v>
      </c>
      <c r="CB7" s="38">
        <v>230.1</v>
      </c>
      <c r="CC7" s="38">
        <v>196.64</v>
      </c>
      <c r="CD7" s="38">
        <v>240.3</v>
      </c>
      <c r="CE7" s="38">
        <v>248.51</v>
      </c>
      <c r="CF7" s="38">
        <v>238.03</v>
      </c>
      <c r="CG7" s="38">
        <v>257.02999999999997</v>
      </c>
      <c r="CH7" s="38">
        <v>266.57</v>
      </c>
      <c r="CI7" s="38">
        <v>276.93</v>
      </c>
      <c r="CJ7" s="38">
        <v>283.73</v>
      </c>
      <c r="CK7" s="38">
        <v>287.57</v>
      </c>
      <c r="CL7" s="38">
        <v>268.69</v>
      </c>
      <c r="CM7" s="38">
        <v>64.709999999999994</v>
      </c>
      <c r="CN7" s="38">
        <v>59.8</v>
      </c>
      <c r="CO7" s="38">
        <v>51.96</v>
      </c>
      <c r="CP7" s="38">
        <v>51.96</v>
      </c>
      <c r="CQ7" s="38">
        <v>50.98</v>
      </c>
      <c r="CR7" s="38">
        <v>61.93</v>
      </c>
      <c r="CS7" s="38">
        <v>58.06</v>
      </c>
      <c r="CT7" s="38">
        <v>59.08</v>
      </c>
      <c r="CU7" s="38">
        <v>58.25</v>
      </c>
      <c r="CV7" s="38">
        <v>61.55</v>
      </c>
      <c r="CW7" s="38">
        <v>61.71</v>
      </c>
      <c r="CX7" s="38">
        <v>100</v>
      </c>
      <c r="CY7" s="38">
        <v>100</v>
      </c>
      <c r="CZ7" s="38">
        <v>100</v>
      </c>
      <c r="DA7" s="38">
        <v>100</v>
      </c>
      <c r="DB7" s="38">
        <v>100</v>
      </c>
      <c r="DC7" s="38">
        <v>77.25</v>
      </c>
      <c r="DD7" s="38">
        <v>75.790000000000006</v>
      </c>
      <c r="DE7" s="38">
        <v>77.12</v>
      </c>
      <c r="DF7" s="38">
        <v>68.150000000000006</v>
      </c>
      <c r="DG7" s="38">
        <v>67.489999999999995</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115</v>
      </c>
      <c r="EF7" s="38" t="s">
        <v>115</v>
      </c>
      <c r="EG7" s="38" t="s">
        <v>115</v>
      </c>
      <c r="EH7" s="38" t="s">
        <v>115</v>
      </c>
      <c r="EI7" s="38" t="s">
        <v>115</v>
      </c>
      <c r="EJ7" s="38" t="s">
        <v>115</v>
      </c>
      <c r="EK7" s="38" t="s">
        <v>115</v>
      </c>
      <c r="EL7" s="38" t="s">
        <v>115</v>
      </c>
      <c r="EM7" s="38" t="s">
        <v>115</v>
      </c>
      <c r="EN7" s="38" t="s">
        <v>115</v>
      </c>
      <c r="EO7" s="38" t="s">
        <v>115</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2018-02-26T08:57:18Z</cp:lastPrinted>
  <dcterms:created xsi:type="dcterms:W3CDTF">2017-12-25T02:40:01Z</dcterms:created>
  <dcterms:modified xsi:type="dcterms:W3CDTF">2018-02-26T08:57:29Z</dcterms:modified>
</cp:coreProperties>
</file>