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4_市町村回答\29 みなかみ町\"/>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S6" i="5"/>
  <c r="AL8" i="4" s="1"/>
  <c r="R6" i="5"/>
  <c r="Q6" i="5"/>
  <c r="W10" i="4" s="1"/>
  <c r="P6" i="5"/>
  <c r="P10" i="4" s="1"/>
  <c r="O6" i="5"/>
  <c r="I10" i="4" s="1"/>
  <c r="N6" i="5"/>
  <c r="M6" i="5"/>
  <c r="L6" i="5"/>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AL10" i="4"/>
  <c r="AD10" i="4"/>
  <c r="B10" i="4"/>
  <c r="AT8" i="4"/>
  <c r="W8" i="4"/>
  <c r="I8" i="4"/>
  <c r="B8" i="4"/>
  <c r="B6"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<sst xmlns="http://schemas.openxmlformats.org/spreadsheetml/2006/main" count="240" uniqueCount="125">
  <si>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</si>
  <si>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</si>
  <si>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</si>
  <si>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</si>
  <si>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</si>
  <si>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</si>
  <si>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</si>
  <si>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</si>
  <si>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</si>
  <si>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</si>
  <si>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</si>
  <si>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</si>
  <si>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</si>
  <si>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</si>
  <si>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</si>
  <si>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</si>
  <si>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</si>
  <si>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</si>
  <si>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</si>
  <si>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</si>
  <si>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</si>
  <si>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</si>
  <si>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</si>
  <si>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</si>
  <si>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</si>
  <si>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</si>
  <si>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</si>
  <si>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</si>
  <si>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</si>
  <si>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</si>
  <si>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</si>
  <si>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</si>
  <si>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</si>
  <si>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</si>
  <si>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</si>
  <si>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</si>
  <si>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</si>
  <si>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</si>
  <si>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</si>
  <si>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</si>
  <si>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</si>
  <si>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</si>
  <si>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</si>
  <si>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</si>
  <si>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</si>
  <si>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</si>
  <si>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</si>
  <si>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</si>
  <si>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</si>
  <si>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</si>
  <si>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</si>
  <si>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</si>
  <si>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</si>
  <si>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</si>
  <si>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</si>
  <si>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</si>
  <si>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</si>
  <si>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</si>
  <si>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</si>
  <si>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</si>
  <si>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</si>
  <si>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</si>
  <si>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</si>
  <si>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</si>
  <si>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</si>
  <si>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</si>
  <si>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</si>
  <si>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</si>
  <si>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</si>
  <si>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</si>
  <si>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</si>
  <si>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</si>
  <si>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</si>
  <si>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</si>
  <si>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</si>
  <si>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</si>
  <si>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</si>
  <si>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</si>
  <si>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</si>
  <si>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</si>
  <si>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</si>
  <si>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</si>
  <si>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</si>
  <si>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</si>
  <si>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</si>
  <si>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</si>
  <si>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</si>
  <si>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</si>
  <si>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</si>
  <si>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</si>
  <si>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</si>
  <si>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</si>
  <si>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</si>
  <si>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</si>
  <si>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</si>
  <si>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</si>
  <si>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</si>
  <si>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</si>
  <si>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</si>
  <si>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</si>
  <si>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</si>
  <si>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</si>
  <si>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</si>
  <si>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</si>
  <si>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</si>
  <si>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</si>
  <si>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</si>
  <si>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</si>
  <si>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</si>
  <si>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みなかみ町</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</si>
  <si>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</si>
  <si>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</si>
  <si>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</si>
  <si>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</si>
  <si>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</si>
  <si>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</si>
  <si>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</si>
  <si>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</si>
  <si>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</si>
  <si>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</si>
  <si>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</si>
  <si>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供用開始から２０年以上経過しており、施設や管渠の老朽化も考えられます。また、不明水も有ることから、管渠の損傷も考えられます。施設の機能診断の結果も見ながら計画的に改修が出来るようにすることが今後の課題です。</t>
    <rPh sb="1" eb="3">
      <t>キョウヨウ</t>
    </rPh>
    <rPh sb="3" eb="5">
      <t>カイシ</t>
    </rPh>
    <rPh sb="9" eb="10">
      <t>ネン</t>
    </rPh>
    <rPh sb="10" eb="12">
      <t>イジョウ</t>
    </rPh>
    <rPh sb="12" eb="14">
      <t>ケイカ</t>
    </rPh>
    <rPh sb="19" eb="21">
      <t>シセツ</t>
    </rPh>
    <rPh sb="22" eb="23">
      <t>カン</t>
    </rPh>
    <rPh sb="25" eb="28">
      <t>ロウキュウカ</t>
    </rPh>
    <rPh sb="29" eb="30">
      <t>カンガ</t>
    </rPh>
    <rPh sb="39" eb="41">
      <t>フメイ</t>
    </rPh>
    <rPh sb="41" eb="42">
      <t>スイ</t>
    </rPh>
    <rPh sb="43" eb="44">
      <t>ア</t>
    </rPh>
    <rPh sb="53" eb="55">
      <t>ソンショウ</t>
    </rPh>
    <rPh sb="56" eb="57">
      <t>カンガ</t>
    </rPh>
    <rPh sb="63" eb="65">
      <t>シセツ</t>
    </rPh>
    <rPh sb="66" eb="68">
      <t>キノウ</t>
    </rPh>
    <rPh sb="68" eb="70">
      <t>シンダン</t>
    </rPh>
    <rPh sb="71" eb="73">
      <t>ケッカ</t>
    </rPh>
    <rPh sb="74" eb="75">
      <t>ミ</t>
    </rPh>
    <rPh sb="82" eb="84">
      <t>カイシュウ</t>
    </rPh>
    <phoneticPr fontId="4"/>
  </si>
  <si>
    <t>非設置</t>
    <rPh sb="0" eb="1">
      <t>ヒ</t>
    </rPh>
    <rPh sb="1" eb="3">
      <t>セッチ</t>
    </rPh>
    <phoneticPr fontId="4"/>
  </si>
  <si>
    <t xml:space="preserve">  単年度収支は黒字だが、料金収入について、平成２６年度及び平成２７年度に料金改定を行いましたが、現状では人口減少や利用者の節水意識の高まりもあり、見込みより料金収入の増加がなかった。
　また、独立した集落のため、類似団体平均に比べ経費回収率が低くく、汚水処理原価が高いなど効率的でない。なお、地域的に汚水処理の広域化は難しいので、効率的な維持管理が必要である。
　今後は施設の機能診断調査結果を踏まえて、下水道事業の経営の健全化及び効率化に努めていきたい。</t>
    <rPh sb="2" eb="5">
      <t>タンネンド</t>
    </rPh>
    <rPh sb="5" eb="7">
      <t>シュウシ</t>
    </rPh>
    <rPh sb="8" eb="10">
      <t>クロジ</t>
    </rPh>
    <rPh sb="13" eb="15">
      <t>リョウキン</t>
    </rPh>
    <rPh sb="15" eb="17">
      <t>シュウニュウ</t>
    </rPh>
    <rPh sb="22" eb="24">
      <t>ヘイセイ</t>
    </rPh>
    <rPh sb="26" eb="28">
      <t>ネンド</t>
    </rPh>
    <rPh sb="28" eb="29">
      <t>オヨ</t>
    </rPh>
    <rPh sb="74" eb="76">
      <t>ミコ</t>
    </rPh>
    <rPh sb="97" eb="99">
      <t>ドクリツ</t>
    </rPh>
    <rPh sb="101" eb="103">
      <t>シュウラク</t>
    </rPh>
    <rPh sb="107" eb="109">
      <t>ルイジ</t>
    </rPh>
    <rPh sb="109" eb="111">
      <t>ダンタイ</t>
    </rPh>
    <rPh sb="111" eb="113">
      <t>ヘイキン</t>
    </rPh>
    <rPh sb="114" eb="115">
      <t>クラ</t>
    </rPh>
    <rPh sb="116" eb="118">
      <t>ケイヒ</t>
    </rPh>
    <rPh sb="118" eb="121">
      <t>カイシュウリツ</t>
    </rPh>
    <rPh sb="122" eb="123">
      <t>ヒク</t>
    </rPh>
    <rPh sb="126" eb="128">
      <t>オスイ</t>
    </rPh>
    <rPh sb="128" eb="130">
      <t>ショリ</t>
    </rPh>
    <rPh sb="130" eb="132">
      <t>ゲンカ</t>
    </rPh>
    <rPh sb="133" eb="134">
      <t>タカ</t>
    </rPh>
    <rPh sb="137" eb="140">
      <t>コウリツテキ</t>
    </rPh>
    <rPh sb="147" eb="150">
      <t>チイキテキ</t>
    </rPh>
    <rPh sb="151" eb="153">
      <t>オスイ</t>
    </rPh>
    <rPh sb="153" eb="155">
      <t>ショリ</t>
    </rPh>
    <rPh sb="156" eb="159">
      <t>コウイキカ</t>
    </rPh>
    <rPh sb="160" eb="161">
      <t>ムズカ</t>
    </rPh>
    <rPh sb="166" eb="169">
      <t>コウリツテキ</t>
    </rPh>
    <rPh sb="170" eb="172">
      <t>イジ</t>
    </rPh>
    <rPh sb="172" eb="174">
      <t>カンリ</t>
    </rPh>
    <rPh sb="175" eb="177">
      <t>ヒツヨウ</t>
    </rPh>
    <rPh sb="186" eb="188">
      <t>シセツ</t>
    </rPh>
    <rPh sb="189" eb="191">
      <t>キノウ</t>
    </rPh>
    <rPh sb="191" eb="193">
      <t>シンダン</t>
    </rPh>
    <rPh sb="193" eb="195">
      <t>チョウサ</t>
    </rPh>
    <rPh sb="195" eb="197">
      <t>ケッカ</t>
    </rPh>
    <rPh sb="198" eb="199">
      <t>フ</t>
    </rPh>
    <rPh sb="209" eb="211">
      <t>ケイエイ</t>
    </rPh>
    <rPh sb="215" eb="216">
      <t>オヨ</t>
    </rPh>
    <rPh sb="217" eb="220">
      <t>コウリツカ</t>
    </rPh>
    <phoneticPr fontId="4"/>
  </si>
  <si>
    <t>　農業集落排水事業は、農業用水の水質保全や農村地域の生活環境の保全を図ることを目的としています。施設の機能診断の結果を踏まえて、施設の維持管理は効率的におこない、改修事業には優先順位を付けた中期・長期的な計画を立て実施するなど、経営の健全化及び効率化を推進していきます。</t>
    <rPh sb="1" eb="3">
      <t>ノウギョウ</t>
    </rPh>
    <rPh sb="3" eb="5">
      <t>シュウラク</t>
    </rPh>
    <rPh sb="5" eb="7">
      <t>ハイスイ</t>
    </rPh>
    <rPh sb="7" eb="9">
      <t>ジギョウ</t>
    </rPh>
    <rPh sb="11" eb="13">
      <t>ノウギョウ</t>
    </rPh>
    <rPh sb="13" eb="15">
      <t>ヨウスイ</t>
    </rPh>
    <rPh sb="16" eb="18">
      <t>スイシツ</t>
    </rPh>
    <rPh sb="18" eb="20">
      <t>ホゼン</t>
    </rPh>
    <rPh sb="21" eb="23">
      <t>ノウソン</t>
    </rPh>
    <rPh sb="23" eb="25">
      <t>チイキ</t>
    </rPh>
    <rPh sb="26" eb="28">
      <t>セイカツ</t>
    </rPh>
    <rPh sb="28" eb="30">
      <t>カンキョウ</t>
    </rPh>
    <rPh sb="31" eb="33">
      <t>ホゼン</t>
    </rPh>
    <rPh sb="34" eb="35">
      <t>ハカ</t>
    </rPh>
    <rPh sb="39" eb="41">
      <t>モクテキ</t>
    </rPh>
    <rPh sb="48" eb="50">
      <t>シセツ</t>
    </rPh>
    <rPh sb="51" eb="53">
      <t>キノウ</t>
    </rPh>
    <rPh sb="53" eb="55">
      <t>シンダン</t>
    </rPh>
    <rPh sb="56" eb="58">
      <t>ケッカ</t>
    </rPh>
    <rPh sb="59" eb="60">
      <t>フ</t>
    </rPh>
    <rPh sb="81" eb="83">
      <t>カイシュウ</t>
    </rPh>
    <rPh sb="92" eb="93">
      <t>ツ</t>
    </rPh>
    <rPh sb="120" eb="121">
      <t>オヨ</t>
    </rPh>
    <rPh sb="122" eb="125">
      <t>コウリツカ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</si>
</sst>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18"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18" fillId="0" borderId="6" xfId="1" applyFont="1" applyBorder="1" applyAlignment="1" applyProtection="1">
      <alignment horizontal="left" vertical="top" wrapText="1"/>
      <protection locked="0"/>
    </xf>
    <xf numFmtId="0" fontId="18" fillId="0" borderId="0" xfId="1" applyFont="1" applyBorder="1" applyAlignment="1" applyProtection="1">
      <alignment horizontal="left" vertical="top" wrapText="1"/>
      <protection locked="0"/>
    </xf>
    <xf numFmtId="0" fontId="18" fillId="0" borderId="7" xfId="1" applyFont="1" applyBorder="1" applyAlignment="1" applyProtection="1">
      <alignment horizontal="left" vertical="top" wrapText="1"/>
      <protection locked="0"/>
    </xf>
    <xf numFmtId="0" fontId="18" fillId="0" borderId="8" xfId="1" applyFont="1" applyBorder="1" applyAlignment="1" applyProtection="1">
      <alignment horizontal="left" vertical="top" wrapText="1"/>
      <protection locked="0"/>
    </xf>
    <xf numFmtId="0" fontId="18" fillId="0" borderId="1" xfId="1" applyFont="1" applyBorder="1" applyAlignment="1" applyProtection="1">
      <alignment horizontal="left" vertical="top" wrapText="1"/>
      <protection locked="0"/>
    </xf>
    <xf numFmtId="0" fontId="18"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694-4DB0-BE1E-CF84DCE86E56}"/>
            </c:ext>
          </c:extLst>
        </c:ser>
        <c:dLbls>
          <c:showLegendKey val="0"/>
          <c:showVal val="0"/>
          <c:showCatName val="0"/>
          <c:showSerName val="0"/>
          <c:showPercent val="0"/>
          <c:showBubbleSize val="0"/>
        </c:dLbls>
        <c:gapWidth val="150"/>
        <c:axId val="169379032"/>
        <c:axId val="234552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extLst xmlns:c16r2="http://schemas.microsoft.com/office/drawing/2015/06/chart">
            <c:ext xmlns:c16="http://schemas.microsoft.com/office/drawing/2014/chart" uri="{C3380CC4-5D6E-409C-BE32-E72D297353CC}">
              <c16:uniqueId val="{00000001-5694-4DB0-BE1E-CF84DCE86E56}"/>
            </c:ext>
          </c:extLst>
        </c:ser>
        <c:dLbls>
          <c:showLegendKey val="0"/>
          <c:showVal val="0"/>
          <c:showCatName val="0"/>
          <c:showSerName val="0"/>
          <c:showPercent val="0"/>
          <c:showBubbleSize val="0"/>
        </c:dLbls>
        <c:marker val="1"/>
        <c:smooth val="0"/>
        <c:axId val="169379032"/>
        <c:axId val="234552384"/>
      </c:lineChart>
      <c:dateAx>
        <c:axId val="169379032"/>
        <c:scaling>
          <c:orientation val="minMax"/>
        </c:scaling>
        <c:delete val="1"/>
        <c:axPos val="b"/>
        <c:numFmt formatCode="ge" sourceLinked="1"/>
        <c:majorTickMark val="none"/>
        <c:minorTickMark val="none"/>
        <c:tickLblPos val="none"/>
        <c:crossAx val="234552384"/>
        <c:crosses val="autoZero"/>
        <c:auto val="1"/>
        <c:lblOffset val="100"/>
        <c:baseTimeUnit val="years"/>
      </c:dateAx>
      <c:valAx>
        <c:axId val="23455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379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85.71</c:v>
                </c:pt>
                <c:pt idx="1">
                  <c:v>85.71</c:v>
                </c:pt>
                <c:pt idx="2">
                  <c:v>100</c:v>
                </c:pt>
                <c:pt idx="3">
                  <c:v>94.29</c:v>
                </c:pt>
                <c:pt idx="4">
                  <c:v>94.29</c:v>
                </c:pt>
              </c:numCache>
            </c:numRef>
          </c:val>
          <c:extLst xmlns:c16r2="http://schemas.microsoft.com/office/drawing/2015/06/chart">
            <c:ext xmlns:c16="http://schemas.microsoft.com/office/drawing/2014/chart" uri="{C3380CC4-5D6E-409C-BE32-E72D297353CC}">
              <c16:uniqueId val="{00000000-6B6C-4D5D-8D27-0DC23BE2E787}"/>
            </c:ext>
          </c:extLst>
        </c:ser>
        <c:dLbls>
          <c:showLegendKey val="0"/>
          <c:showVal val="0"/>
          <c:showCatName val="0"/>
          <c:showSerName val="0"/>
          <c:showPercent val="0"/>
          <c:showBubbleSize val="0"/>
        </c:dLbls>
        <c:gapWidth val="150"/>
        <c:axId val="170913984"/>
        <c:axId val="170914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extLst xmlns:c16r2="http://schemas.microsoft.com/office/drawing/2015/06/chart">
            <c:ext xmlns:c16="http://schemas.microsoft.com/office/drawing/2014/chart" uri="{C3380CC4-5D6E-409C-BE32-E72D297353CC}">
              <c16:uniqueId val="{00000001-6B6C-4D5D-8D27-0DC23BE2E787}"/>
            </c:ext>
          </c:extLst>
        </c:ser>
        <c:dLbls>
          <c:showLegendKey val="0"/>
          <c:showVal val="0"/>
          <c:showCatName val="0"/>
          <c:showSerName val="0"/>
          <c:showPercent val="0"/>
          <c:showBubbleSize val="0"/>
        </c:dLbls>
        <c:marker val="1"/>
        <c:smooth val="0"/>
        <c:axId val="170913984"/>
        <c:axId val="170914376"/>
      </c:lineChart>
      <c:dateAx>
        <c:axId val="170913984"/>
        <c:scaling>
          <c:orientation val="minMax"/>
        </c:scaling>
        <c:delete val="1"/>
        <c:axPos val="b"/>
        <c:numFmt formatCode="ge" sourceLinked="1"/>
        <c:majorTickMark val="none"/>
        <c:minorTickMark val="none"/>
        <c:tickLblPos val="none"/>
        <c:crossAx val="170914376"/>
        <c:crosses val="autoZero"/>
        <c:auto val="1"/>
        <c:lblOffset val="100"/>
        <c:baseTimeUnit val="years"/>
      </c:dateAx>
      <c:valAx>
        <c:axId val="170914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91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82.61</c:v>
                </c:pt>
                <c:pt idx="1">
                  <c:v>82.61</c:v>
                </c:pt>
                <c:pt idx="2">
                  <c:v>82.61</c:v>
                </c:pt>
                <c:pt idx="3">
                  <c:v>82.61</c:v>
                </c:pt>
                <c:pt idx="4">
                  <c:v>89.47</c:v>
                </c:pt>
              </c:numCache>
            </c:numRef>
          </c:val>
          <c:extLst xmlns:c16r2="http://schemas.microsoft.com/office/drawing/2015/06/chart">
            <c:ext xmlns:c16="http://schemas.microsoft.com/office/drawing/2014/chart" uri="{C3380CC4-5D6E-409C-BE32-E72D297353CC}">
              <c16:uniqueId val="{00000000-5DCF-45DA-9EAB-1F4EFE475C4B}"/>
            </c:ext>
          </c:extLst>
        </c:ser>
        <c:dLbls>
          <c:showLegendKey val="0"/>
          <c:showVal val="0"/>
          <c:showCatName val="0"/>
          <c:showSerName val="0"/>
          <c:showPercent val="0"/>
          <c:showBubbleSize val="0"/>
        </c:dLbls>
        <c:gapWidth val="150"/>
        <c:axId val="235499112"/>
        <c:axId val="23549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extLst xmlns:c16r2="http://schemas.microsoft.com/office/drawing/2015/06/chart">
            <c:ext xmlns:c16="http://schemas.microsoft.com/office/drawing/2014/chart" uri="{C3380CC4-5D6E-409C-BE32-E72D297353CC}">
              <c16:uniqueId val="{00000001-5DCF-45DA-9EAB-1F4EFE475C4B}"/>
            </c:ext>
          </c:extLst>
        </c:ser>
        <c:dLbls>
          <c:showLegendKey val="0"/>
          <c:showVal val="0"/>
          <c:showCatName val="0"/>
          <c:showSerName val="0"/>
          <c:showPercent val="0"/>
          <c:showBubbleSize val="0"/>
        </c:dLbls>
        <c:marker val="1"/>
        <c:smooth val="0"/>
        <c:axId val="235499112"/>
        <c:axId val="235499504"/>
      </c:lineChart>
      <c:dateAx>
        <c:axId val="235499112"/>
        <c:scaling>
          <c:orientation val="minMax"/>
        </c:scaling>
        <c:delete val="1"/>
        <c:axPos val="b"/>
        <c:numFmt formatCode="ge" sourceLinked="1"/>
        <c:majorTickMark val="none"/>
        <c:minorTickMark val="none"/>
        <c:tickLblPos val="none"/>
        <c:crossAx val="235499504"/>
        <c:crosses val="autoZero"/>
        <c:auto val="1"/>
        <c:lblOffset val="100"/>
        <c:baseTimeUnit val="years"/>
      </c:dateAx>
      <c:valAx>
        <c:axId val="23549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499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c:v>
                </c:pt>
                <c:pt idx="1">
                  <c:v>270.24</c:v>
                </c:pt>
                <c:pt idx="2">
                  <c:v>360.34</c:v>
                </c:pt>
                <c:pt idx="3">
                  <c:v>244.64</c:v>
                </c:pt>
                <c:pt idx="4">
                  <c:v>168.44</c:v>
                </c:pt>
              </c:numCache>
            </c:numRef>
          </c:val>
          <c:extLst xmlns:c16r2="http://schemas.microsoft.com/office/drawing/2015/06/chart">
            <c:ext xmlns:c16="http://schemas.microsoft.com/office/drawing/2014/chart" uri="{C3380CC4-5D6E-409C-BE32-E72D297353CC}">
              <c16:uniqueId val="{00000000-0852-4802-A663-BFBA58BE95FF}"/>
            </c:ext>
          </c:extLst>
        </c:ser>
        <c:dLbls>
          <c:showLegendKey val="0"/>
          <c:showVal val="0"/>
          <c:showCatName val="0"/>
          <c:showSerName val="0"/>
          <c:showPercent val="0"/>
          <c:showBubbleSize val="0"/>
        </c:dLbls>
        <c:gapWidth val="150"/>
        <c:axId val="168560160"/>
        <c:axId val="167295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852-4802-A663-BFBA58BE95FF}"/>
            </c:ext>
          </c:extLst>
        </c:ser>
        <c:dLbls>
          <c:showLegendKey val="0"/>
          <c:showVal val="0"/>
          <c:showCatName val="0"/>
          <c:showSerName val="0"/>
          <c:showPercent val="0"/>
          <c:showBubbleSize val="0"/>
        </c:dLbls>
        <c:marker val="1"/>
        <c:smooth val="0"/>
        <c:axId val="168560160"/>
        <c:axId val="167295720"/>
      </c:lineChart>
      <c:dateAx>
        <c:axId val="168560160"/>
        <c:scaling>
          <c:orientation val="minMax"/>
        </c:scaling>
        <c:delete val="1"/>
        <c:axPos val="b"/>
        <c:numFmt formatCode="ge" sourceLinked="1"/>
        <c:majorTickMark val="none"/>
        <c:minorTickMark val="none"/>
        <c:tickLblPos val="none"/>
        <c:crossAx val="167295720"/>
        <c:crosses val="autoZero"/>
        <c:auto val="1"/>
        <c:lblOffset val="100"/>
        <c:baseTimeUnit val="years"/>
      </c:dateAx>
      <c:valAx>
        <c:axId val="167295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56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7AC-4476-93D1-1D8BC0BC65F5}"/>
            </c:ext>
          </c:extLst>
        </c:ser>
        <c:dLbls>
          <c:showLegendKey val="0"/>
          <c:showVal val="0"/>
          <c:showCatName val="0"/>
          <c:showSerName val="0"/>
          <c:showPercent val="0"/>
          <c:showBubbleSize val="0"/>
        </c:dLbls>
        <c:gapWidth val="150"/>
        <c:axId val="168954232"/>
        <c:axId val="2232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7AC-4476-93D1-1D8BC0BC65F5}"/>
            </c:ext>
          </c:extLst>
        </c:ser>
        <c:dLbls>
          <c:showLegendKey val="0"/>
          <c:showVal val="0"/>
          <c:showCatName val="0"/>
          <c:showSerName val="0"/>
          <c:showPercent val="0"/>
          <c:showBubbleSize val="0"/>
        </c:dLbls>
        <c:marker val="1"/>
        <c:smooth val="0"/>
        <c:axId val="168954232"/>
        <c:axId val="2232304"/>
      </c:lineChart>
      <c:dateAx>
        <c:axId val="168954232"/>
        <c:scaling>
          <c:orientation val="minMax"/>
        </c:scaling>
        <c:delete val="1"/>
        <c:axPos val="b"/>
        <c:numFmt formatCode="ge" sourceLinked="1"/>
        <c:majorTickMark val="none"/>
        <c:minorTickMark val="none"/>
        <c:tickLblPos val="none"/>
        <c:crossAx val="2232304"/>
        <c:crosses val="autoZero"/>
        <c:auto val="1"/>
        <c:lblOffset val="100"/>
        <c:baseTimeUnit val="years"/>
      </c:dateAx>
      <c:valAx>
        <c:axId val="2232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954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472-48E1-BD57-6D14B54D0DD5}"/>
            </c:ext>
          </c:extLst>
        </c:ser>
        <c:dLbls>
          <c:showLegendKey val="0"/>
          <c:showVal val="0"/>
          <c:showCatName val="0"/>
          <c:showSerName val="0"/>
          <c:showPercent val="0"/>
          <c:showBubbleSize val="0"/>
        </c:dLbls>
        <c:gapWidth val="150"/>
        <c:axId val="167890232"/>
        <c:axId val="167251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472-48E1-BD57-6D14B54D0DD5}"/>
            </c:ext>
          </c:extLst>
        </c:ser>
        <c:dLbls>
          <c:showLegendKey val="0"/>
          <c:showVal val="0"/>
          <c:showCatName val="0"/>
          <c:showSerName val="0"/>
          <c:showPercent val="0"/>
          <c:showBubbleSize val="0"/>
        </c:dLbls>
        <c:marker val="1"/>
        <c:smooth val="0"/>
        <c:axId val="167890232"/>
        <c:axId val="167251696"/>
      </c:lineChart>
      <c:dateAx>
        <c:axId val="167890232"/>
        <c:scaling>
          <c:orientation val="minMax"/>
        </c:scaling>
        <c:delete val="1"/>
        <c:axPos val="b"/>
        <c:numFmt formatCode="ge" sourceLinked="1"/>
        <c:majorTickMark val="none"/>
        <c:minorTickMark val="none"/>
        <c:tickLblPos val="none"/>
        <c:crossAx val="167251696"/>
        <c:crosses val="autoZero"/>
        <c:auto val="1"/>
        <c:lblOffset val="100"/>
        <c:baseTimeUnit val="years"/>
      </c:dateAx>
      <c:valAx>
        <c:axId val="167251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890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14A-4B4E-AE63-2F57DE214329}"/>
            </c:ext>
          </c:extLst>
        </c:ser>
        <c:dLbls>
          <c:showLegendKey val="0"/>
          <c:showVal val="0"/>
          <c:showCatName val="0"/>
          <c:showSerName val="0"/>
          <c:showPercent val="0"/>
          <c:showBubbleSize val="0"/>
        </c:dLbls>
        <c:gapWidth val="150"/>
        <c:axId val="235099720"/>
        <c:axId val="235100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14A-4B4E-AE63-2F57DE214329}"/>
            </c:ext>
          </c:extLst>
        </c:ser>
        <c:dLbls>
          <c:showLegendKey val="0"/>
          <c:showVal val="0"/>
          <c:showCatName val="0"/>
          <c:showSerName val="0"/>
          <c:showPercent val="0"/>
          <c:showBubbleSize val="0"/>
        </c:dLbls>
        <c:marker val="1"/>
        <c:smooth val="0"/>
        <c:axId val="235099720"/>
        <c:axId val="235100112"/>
      </c:lineChart>
      <c:dateAx>
        <c:axId val="235099720"/>
        <c:scaling>
          <c:orientation val="minMax"/>
        </c:scaling>
        <c:delete val="1"/>
        <c:axPos val="b"/>
        <c:numFmt formatCode="ge" sourceLinked="1"/>
        <c:majorTickMark val="none"/>
        <c:minorTickMark val="none"/>
        <c:tickLblPos val="none"/>
        <c:crossAx val="235100112"/>
        <c:crosses val="autoZero"/>
        <c:auto val="1"/>
        <c:lblOffset val="100"/>
        <c:baseTimeUnit val="years"/>
      </c:dateAx>
      <c:valAx>
        <c:axId val="235100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099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D26-431F-BD1B-BA9CA18A5A21}"/>
            </c:ext>
          </c:extLst>
        </c:ser>
        <c:dLbls>
          <c:showLegendKey val="0"/>
          <c:showVal val="0"/>
          <c:showCatName val="0"/>
          <c:showSerName val="0"/>
          <c:showPercent val="0"/>
          <c:showBubbleSize val="0"/>
        </c:dLbls>
        <c:gapWidth val="150"/>
        <c:axId val="169793496"/>
        <c:axId val="16979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D26-431F-BD1B-BA9CA18A5A21}"/>
            </c:ext>
          </c:extLst>
        </c:ser>
        <c:dLbls>
          <c:showLegendKey val="0"/>
          <c:showVal val="0"/>
          <c:showCatName val="0"/>
          <c:showSerName val="0"/>
          <c:showPercent val="0"/>
          <c:showBubbleSize val="0"/>
        </c:dLbls>
        <c:marker val="1"/>
        <c:smooth val="0"/>
        <c:axId val="169793496"/>
        <c:axId val="169793104"/>
      </c:lineChart>
      <c:dateAx>
        <c:axId val="169793496"/>
        <c:scaling>
          <c:orientation val="minMax"/>
        </c:scaling>
        <c:delete val="1"/>
        <c:axPos val="b"/>
        <c:numFmt formatCode="ge" sourceLinked="1"/>
        <c:majorTickMark val="none"/>
        <c:minorTickMark val="none"/>
        <c:tickLblPos val="none"/>
        <c:crossAx val="169793104"/>
        <c:crosses val="autoZero"/>
        <c:auto val="1"/>
        <c:lblOffset val="100"/>
        <c:baseTimeUnit val="years"/>
      </c:dateAx>
      <c:valAx>
        <c:axId val="16979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793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46B-494B-9BCF-1267E943F484}"/>
            </c:ext>
          </c:extLst>
        </c:ser>
        <c:dLbls>
          <c:showLegendKey val="0"/>
          <c:showVal val="0"/>
          <c:showCatName val="0"/>
          <c:showSerName val="0"/>
          <c:showPercent val="0"/>
          <c:showBubbleSize val="0"/>
        </c:dLbls>
        <c:gapWidth val="150"/>
        <c:axId val="235101288"/>
        <c:axId val="234932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extLst xmlns:c16r2="http://schemas.microsoft.com/office/drawing/2015/06/chart">
            <c:ext xmlns:c16="http://schemas.microsoft.com/office/drawing/2014/chart" uri="{C3380CC4-5D6E-409C-BE32-E72D297353CC}">
              <c16:uniqueId val="{00000001-B46B-494B-9BCF-1267E943F484}"/>
            </c:ext>
          </c:extLst>
        </c:ser>
        <c:dLbls>
          <c:showLegendKey val="0"/>
          <c:showVal val="0"/>
          <c:showCatName val="0"/>
          <c:showSerName val="0"/>
          <c:showPercent val="0"/>
          <c:showBubbleSize val="0"/>
        </c:dLbls>
        <c:marker val="1"/>
        <c:smooth val="0"/>
        <c:axId val="235101288"/>
        <c:axId val="234932824"/>
      </c:lineChart>
      <c:dateAx>
        <c:axId val="235101288"/>
        <c:scaling>
          <c:orientation val="minMax"/>
        </c:scaling>
        <c:delete val="1"/>
        <c:axPos val="b"/>
        <c:numFmt formatCode="ge" sourceLinked="1"/>
        <c:majorTickMark val="none"/>
        <c:minorTickMark val="none"/>
        <c:tickLblPos val="none"/>
        <c:crossAx val="234932824"/>
        <c:crosses val="autoZero"/>
        <c:auto val="1"/>
        <c:lblOffset val="100"/>
        <c:baseTimeUnit val="years"/>
      </c:dateAx>
      <c:valAx>
        <c:axId val="234932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101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15.3</c:v>
                </c:pt>
                <c:pt idx="1">
                  <c:v>18.43</c:v>
                </c:pt>
                <c:pt idx="2">
                  <c:v>16.27</c:v>
                </c:pt>
                <c:pt idx="3">
                  <c:v>13.96</c:v>
                </c:pt>
                <c:pt idx="4">
                  <c:v>14.07</c:v>
                </c:pt>
              </c:numCache>
            </c:numRef>
          </c:val>
          <c:extLst xmlns:c16r2="http://schemas.microsoft.com/office/drawing/2015/06/chart">
            <c:ext xmlns:c16="http://schemas.microsoft.com/office/drawing/2014/chart" uri="{C3380CC4-5D6E-409C-BE32-E72D297353CC}">
              <c16:uniqueId val="{00000000-6C0B-4EBA-A4F0-64A6F5EEE226}"/>
            </c:ext>
          </c:extLst>
        </c:ser>
        <c:dLbls>
          <c:showLegendKey val="0"/>
          <c:showVal val="0"/>
          <c:showCatName val="0"/>
          <c:showSerName val="0"/>
          <c:showPercent val="0"/>
          <c:showBubbleSize val="0"/>
        </c:dLbls>
        <c:gapWidth val="150"/>
        <c:axId val="234934000"/>
        <c:axId val="234934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extLst xmlns:c16r2="http://schemas.microsoft.com/office/drawing/2015/06/chart">
            <c:ext xmlns:c16="http://schemas.microsoft.com/office/drawing/2014/chart" uri="{C3380CC4-5D6E-409C-BE32-E72D297353CC}">
              <c16:uniqueId val="{00000001-6C0B-4EBA-A4F0-64A6F5EEE226}"/>
            </c:ext>
          </c:extLst>
        </c:ser>
        <c:dLbls>
          <c:showLegendKey val="0"/>
          <c:showVal val="0"/>
          <c:showCatName val="0"/>
          <c:showSerName val="0"/>
          <c:showPercent val="0"/>
          <c:showBubbleSize val="0"/>
        </c:dLbls>
        <c:marker val="1"/>
        <c:smooth val="0"/>
        <c:axId val="234934000"/>
        <c:axId val="234934392"/>
      </c:lineChart>
      <c:dateAx>
        <c:axId val="234934000"/>
        <c:scaling>
          <c:orientation val="minMax"/>
        </c:scaling>
        <c:delete val="1"/>
        <c:axPos val="b"/>
        <c:numFmt formatCode="ge" sourceLinked="1"/>
        <c:majorTickMark val="none"/>
        <c:minorTickMark val="none"/>
        <c:tickLblPos val="none"/>
        <c:crossAx val="234934392"/>
        <c:crosses val="autoZero"/>
        <c:auto val="1"/>
        <c:lblOffset val="100"/>
        <c:baseTimeUnit val="years"/>
      </c:dateAx>
      <c:valAx>
        <c:axId val="234934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93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690.59</c:v>
                </c:pt>
                <c:pt idx="1">
                  <c:v>637.54999999999995</c:v>
                </c:pt>
                <c:pt idx="2">
                  <c:v>828.62</c:v>
                </c:pt>
                <c:pt idx="3">
                  <c:v>1087.82</c:v>
                </c:pt>
                <c:pt idx="4">
                  <c:v>1091.05</c:v>
                </c:pt>
              </c:numCache>
            </c:numRef>
          </c:val>
          <c:extLst xmlns:c16r2="http://schemas.microsoft.com/office/drawing/2015/06/chart">
            <c:ext xmlns:c16="http://schemas.microsoft.com/office/drawing/2014/chart" uri="{C3380CC4-5D6E-409C-BE32-E72D297353CC}">
              <c16:uniqueId val="{00000000-9C16-49CD-80BA-9D2D33F49691}"/>
            </c:ext>
          </c:extLst>
        </c:ser>
        <c:dLbls>
          <c:showLegendKey val="0"/>
          <c:showVal val="0"/>
          <c:showCatName val="0"/>
          <c:showSerName val="0"/>
          <c:showPercent val="0"/>
          <c:showBubbleSize val="0"/>
        </c:dLbls>
        <c:gapWidth val="150"/>
        <c:axId val="235003272"/>
        <c:axId val="235003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extLst xmlns:c16r2="http://schemas.microsoft.com/office/drawing/2015/06/chart">
            <c:ext xmlns:c16="http://schemas.microsoft.com/office/drawing/2014/chart" uri="{C3380CC4-5D6E-409C-BE32-E72D297353CC}">
              <c16:uniqueId val="{00000001-9C16-49CD-80BA-9D2D33F49691}"/>
            </c:ext>
          </c:extLst>
        </c:ser>
        <c:dLbls>
          <c:showLegendKey val="0"/>
          <c:showVal val="0"/>
          <c:showCatName val="0"/>
          <c:showSerName val="0"/>
          <c:showPercent val="0"/>
          <c:showBubbleSize val="0"/>
        </c:dLbls>
        <c:marker val="1"/>
        <c:smooth val="0"/>
        <c:axId val="235003272"/>
        <c:axId val="235003664"/>
      </c:lineChart>
      <c:dateAx>
        <c:axId val="235003272"/>
        <c:scaling>
          <c:orientation val="minMax"/>
        </c:scaling>
        <c:delete val="1"/>
        <c:axPos val="b"/>
        <c:numFmt formatCode="ge" sourceLinked="1"/>
        <c:majorTickMark val="none"/>
        <c:minorTickMark val="none"/>
        <c:tickLblPos val="none"/>
        <c:crossAx val="235003664"/>
        <c:crosses val="autoZero"/>
        <c:auto val="1"/>
        <c:lblOffset val="100"/>
        <c:baseTimeUnit val="years"/>
      </c:dateAx>
      <c:valAx>
        <c:axId val="23500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003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群馬県　みなかみ町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122</v>
      </c>
      <c r="AE8" s="49"/>
      <c r="AF8" s="49"/>
      <c r="AG8" s="49"/>
      <c r="AH8" s="49"/>
      <c r="AI8" s="49"/>
      <c r="AJ8" s="49"/>
      <c r="AK8" s="4"/>
      <c r="AL8" s="50">
        <f>データ!S6</f>
        <v>19834</v>
      </c>
      <c r="AM8" s="50"/>
      <c r="AN8" s="50"/>
      <c r="AO8" s="50"/>
      <c r="AP8" s="50"/>
      <c r="AQ8" s="50"/>
      <c r="AR8" s="50"/>
      <c r="AS8" s="50"/>
      <c r="AT8" s="45">
        <f>データ!T6</f>
        <v>781.08</v>
      </c>
      <c r="AU8" s="45"/>
      <c r="AV8" s="45"/>
      <c r="AW8" s="45"/>
      <c r="AX8" s="45"/>
      <c r="AY8" s="45"/>
      <c r="AZ8" s="45"/>
      <c r="BA8" s="45"/>
      <c r="BB8" s="45">
        <f>データ!U6</f>
        <v>25.39</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0.19</v>
      </c>
      <c r="Q10" s="45"/>
      <c r="R10" s="45"/>
      <c r="S10" s="45"/>
      <c r="T10" s="45"/>
      <c r="U10" s="45"/>
      <c r="V10" s="45"/>
      <c r="W10" s="45">
        <f>データ!Q6</f>
        <v>29.8</v>
      </c>
      <c r="X10" s="45"/>
      <c r="Y10" s="45"/>
      <c r="Z10" s="45"/>
      <c r="AA10" s="45"/>
      <c r="AB10" s="45"/>
      <c r="AC10" s="45"/>
      <c r="AD10" s="50">
        <f>データ!R6</f>
        <v>2592</v>
      </c>
      <c r="AE10" s="50"/>
      <c r="AF10" s="50"/>
      <c r="AG10" s="50"/>
      <c r="AH10" s="50"/>
      <c r="AI10" s="50"/>
      <c r="AJ10" s="50"/>
      <c r="AK10" s="2"/>
      <c r="AL10" s="50">
        <f>データ!V6</f>
        <v>38</v>
      </c>
      <c r="AM10" s="50"/>
      <c r="AN10" s="50"/>
      <c r="AO10" s="50"/>
      <c r="AP10" s="50"/>
      <c r="AQ10" s="50"/>
      <c r="AR10" s="50"/>
      <c r="AS10" s="50"/>
      <c r="AT10" s="45">
        <f>データ!W6</f>
        <v>0.02</v>
      </c>
      <c r="AU10" s="45"/>
      <c r="AV10" s="45"/>
      <c r="AW10" s="45"/>
      <c r="AX10" s="45"/>
      <c r="AY10" s="45"/>
      <c r="AZ10" s="45"/>
      <c r="BA10" s="45"/>
      <c r="BB10" s="45">
        <f>データ!X6</f>
        <v>1900</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6" t="s">
        <v>121</v>
      </c>
      <c r="BM47" s="77"/>
      <c r="BN47" s="77"/>
      <c r="BO47" s="77"/>
      <c r="BP47" s="77"/>
      <c r="BQ47" s="77"/>
      <c r="BR47" s="77"/>
      <c r="BS47" s="77"/>
      <c r="BT47" s="77"/>
      <c r="BU47" s="77"/>
      <c r="BV47" s="77"/>
      <c r="BW47" s="77"/>
      <c r="BX47" s="77"/>
      <c r="BY47" s="77"/>
      <c r="BZ47" s="78"/>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6"/>
      <c r="BM48" s="77"/>
      <c r="BN48" s="77"/>
      <c r="BO48" s="77"/>
      <c r="BP48" s="77"/>
      <c r="BQ48" s="77"/>
      <c r="BR48" s="77"/>
      <c r="BS48" s="77"/>
      <c r="BT48" s="77"/>
      <c r="BU48" s="77"/>
      <c r="BV48" s="77"/>
      <c r="BW48" s="77"/>
      <c r="BX48" s="77"/>
      <c r="BY48" s="77"/>
      <c r="BZ48" s="78"/>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6"/>
      <c r="BM49" s="77"/>
      <c r="BN49" s="77"/>
      <c r="BO49" s="77"/>
      <c r="BP49" s="77"/>
      <c r="BQ49" s="77"/>
      <c r="BR49" s="77"/>
      <c r="BS49" s="77"/>
      <c r="BT49" s="77"/>
      <c r="BU49" s="77"/>
      <c r="BV49" s="77"/>
      <c r="BW49" s="77"/>
      <c r="BX49" s="77"/>
      <c r="BY49" s="77"/>
      <c r="BZ49" s="78"/>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6"/>
      <c r="BM50" s="77"/>
      <c r="BN50" s="77"/>
      <c r="BO50" s="77"/>
      <c r="BP50" s="77"/>
      <c r="BQ50" s="77"/>
      <c r="BR50" s="77"/>
      <c r="BS50" s="77"/>
      <c r="BT50" s="77"/>
      <c r="BU50" s="77"/>
      <c r="BV50" s="77"/>
      <c r="BW50" s="77"/>
      <c r="BX50" s="77"/>
      <c r="BY50" s="77"/>
      <c r="BZ50" s="78"/>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6"/>
      <c r="BM51" s="77"/>
      <c r="BN51" s="77"/>
      <c r="BO51" s="77"/>
      <c r="BP51" s="77"/>
      <c r="BQ51" s="77"/>
      <c r="BR51" s="77"/>
      <c r="BS51" s="77"/>
      <c r="BT51" s="77"/>
      <c r="BU51" s="77"/>
      <c r="BV51" s="77"/>
      <c r="BW51" s="77"/>
      <c r="BX51" s="77"/>
      <c r="BY51" s="77"/>
      <c r="BZ51" s="78"/>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6"/>
      <c r="BM52" s="77"/>
      <c r="BN52" s="77"/>
      <c r="BO52" s="77"/>
      <c r="BP52" s="77"/>
      <c r="BQ52" s="77"/>
      <c r="BR52" s="77"/>
      <c r="BS52" s="77"/>
      <c r="BT52" s="77"/>
      <c r="BU52" s="77"/>
      <c r="BV52" s="77"/>
      <c r="BW52" s="77"/>
      <c r="BX52" s="77"/>
      <c r="BY52" s="77"/>
      <c r="BZ52" s="78"/>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6"/>
      <c r="BM53" s="77"/>
      <c r="BN53" s="77"/>
      <c r="BO53" s="77"/>
      <c r="BP53" s="77"/>
      <c r="BQ53" s="77"/>
      <c r="BR53" s="77"/>
      <c r="BS53" s="77"/>
      <c r="BT53" s="77"/>
      <c r="BU53" s="77"/>
      <c r="BV53" s="77"/>
      <c r="BW53" s="77"/>
      <c r="BX53" s="77"/>
      <c r="BY53" s="77"/>
      <c r="BZ53" s="78"/>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6"/>
      <c r="BM54" s="77"/>
      <c r="BN54" s="77"/>
      <c r="BO54" s="77"/>
      <c r="BP54" s="77"/>
      <c r="BQ54" s="77"/>
      <c r="BR54" s="77"/>
      <c r="BS54" s="77"/>
      <c r="BT54" s="77"/>
      <c r="BU54" s="77"/>
      <c r="BV54" s="77"/>
      <c r="BW54" s="77"/>
      <c r="BX54" s="77"/>
      <c r="BY54" s="77"/>
      <c r="BZ54" s="78"/>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6"/>
      <c r="BM55" s="77"/>
      <c r="BN55" s="77"/>
      <c r="BO55" s="77"/>
      <c r="BP55" s="77"/>
      <c r="BQ55" s="77"/>
      <c r="BR55" s="77"/>
      <c r="BS55" s="77"/>
      <c r="BT55" s="77"/>
      <c r="BU55" s="77"/>
      <c r="BV55" s="77"/>
      <c r="BW55" s="77"/>
      <c r="BX55" s="77"/>
      <c r="BY55" s="77"/>
      <c r="BZ55" s="78"/>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76"/>
      <c r="BM56" s="77"/>
      <c r="BN56" s="77"/>
      <c r="BO56" s="77"/>
      <c r="BP56" s="77"/>
      <c r="BQ56" s="77"/>
      <c r="BR56" s="77"/>
      <c r="BS56" s="77"/>
      <c r="BT56" s="77"/>
      <c r="BU56" s="77"/>
      <c r="BV56" s="77"/>
      <c r="BW56" s="77"/>
      <c r="BX56" s="77"/>
      <c r="BY56" s="77"/>
      <c r="BZ56" s="78"/>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76"/>
      <c r="BM57" s="77"/>
      <c r="BN57" s="77"/>
      <c r="BO57" s="77"/>
      <c r="BP57" s="77"/>
      <c r="BQ57" s="77"/>
      <c r="BR57" s="77"/>
      <c r="BS57" s="77"/>
      <c r="BT57" s="77"/>
      <c r="BU57" s="77"/>
      <c r="BV57" s="77"/>
      <c r="BW57" s="77"/>
      <c r="BX57" s="77"/>
      <c r="BY57" s="77"/>
      <c r="BZ57" s="78"/>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6"/>
      <c r="BM58" s="77"/>
      <c r="BN58" s="77"/>
      <c r="BO58" s="77"/>
      <c r="BP58" s="77"/>
      <c r="BQ58" s="77"/>
      <c r="BR58" s="77"/>
      <c r="BS58" s="77"/>
      <c r="BT58" s="77"/>
      <c r="BU58" s="77"/>
      <c r="BV58" s="77"/>
      <c r="BW58" s="77"/>
      <c r="BX58" s="77"/>
      <c r="BY58" s="77"/>
      <c r="BZ58" s="78"/>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6"/>
      <c r="BM59" s="77"/>
      <c r="BN59" s="77"/>
      <c r="BO59" s="77"/>
      <c r="BP59" s="77"/>
      <c r="BQ59" s="77"/>
      <c r="BR59" s="77"/>
      <c r="BS59" s="77"/>
      <c r="BT59" s="77"/>
      <c r="BU59" s="77"/>
      <c r="BV59" s="77"/>
      <c r="BW59" s="77"/>
      <c r="BX59" s="77"/>
      <c r="BY59" s="77"/>
      <c r="BZ59" s="78"/>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76"/>
      <c r="BM60" s="77"/>
      <c r="BN60" s="77"/>
      <c r="BO60" s="77"/>
      <c r="BP60" s="77"/>
      <c r="BQ60" s="77"/>
      <c r="BR60" s="77"/>
      <c r="BS60" s="77"/>
      <c r="BT60" s="77"/>
      <c r="BU60" s="77"/>
      <c r="BV60" s="77"/>
      <c r="BW60" s="77"/>
      <c r="BX60" s="77"/>
      <c r="BY60" s="77"/>
      <c r="BZ60" s="78"/>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76"/>
      <c r="BM61" s="77"/>
      <c r="BN61" s="77"/>
      <c r="BO61" s="77"/>
      <c r="BP61" s="77"/>
      <c r="BQ61" s="77"/>
      <c r="BR61" s="77"/>
      <c r="BS61" s="77"/>
      <c r="BT61" s="77"/>
      <c r="BU61" s="77"/>
      <c r="BV61" s="77"/>
      <c r="BW61" s="77"/>
      <c r="BX61" s="77"/>
      <c r="BY61" s="77"/>
      <c r="BZ61" s="78"/>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6"/>
      <c r="BM62" s="77"/>
      <c r="BN62" s="77"/>
      <c r="BO62" s="77"/>
      <c r="BP62" s="77"/>
      <c r="BQ62" s="77"/>
      <c r="BR62" s="77"/>
      <c r="BS62" s="77"/>
      <c r="BT62" s="77"/>
      <c r="BU62" s="77"/>
      <c r="BV62" s="77"/>
      <c r="BW62" s="77"/>
      <c r="BX62" s="77"/>
      <c r="BY62" s="77"/>
      <c r="BZ62" s="78"/>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9"/>
      <c r="BM63" s="80"/>
      <c r="BN63" s="80"/>
      <c r="BO63" s="80"/>
      <c r="BP63" s="80"/>
      <c r="BQ63" s="80"/>
      <c r="BR63" s="80"/>
      <c r="BS63" s="80"/>
      <c r="BT63" s="80"/>
      <c r="BU63" s="80"/>
      <c r="BV63" s="80"/>
      <c r="BW63" s="80"/>
      <c r="BX63" s="80"/>
      <c r="BY63" s="80"/>
      <c r="BZ63" s="81"/>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ColWidth="9"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83" t="s">
        <v>65</v>
      </c>
      <c r="I3" s="84"/>
      <c r="J3" s="84"/>
      <c r="K3" s="84"/>
      <c r="L3" s="84"/>
      <c r="M3" s="84"/>
      <c r="N3" s="84"/>
      <c r="O3" s="84"/>
      <c r="P3" s="84"/>
      <c r="Q3" s="84"/>
      <c r="R3" s="84"/>
      <c r="S3" s="84"/>
      <c r="T3" s="84"/>
      <c r="U3" s="84"/>
      <c r="V3" s="84"/>
      <c r="W3" s="84"/>
      <c r="X3" s="85"/>
      <c r="Y3" s="89" t="s">
        <v>66</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67</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c r="A4" s="28" t="s">
        <v>68</v>
      </c>
      <c r="B4" s="30"/>
      <c r="C4" s="30"/>
      <c r="D4" s="30"/>
      <c r="E4" s="30"/>
      <c r="F4" s="30"/>
      <c r="G4" s="30"/>
      <c r="H4" s="86"/>
      <c r="I4" s="87"/>
      <c r="J4" s="87"/>
      <c r="K4" s="87"/>
      <c r="L4" s="87"/>
      <c r="M4" s="87"/>
      <c r="N4" s="87"/>
      <c r="O4" s="87"/>
      <c r="P4" s="87"/>
      <c r="Q4" s="87"/>
      <c r="R4" s="87"/>
      <c r="S4" s="87"/>
      <c r="T4" s="87"/>
      <c r="U4" s="87"/>
      <c r="V4" s="87"/>
      <c r="W4" s="87"/>
      <c r="X4" s="88"/>
      <c r="Y4" s="82" t="s">
        <v>69</v>
      </c>
      <c r="Z4" s="82"/>
      <c r="AA4" s="82"/>
      <c r="AB4" s="82"/>
      <c r="AC4" s="82"/>
      <c r="AD4" s="82"/>
      <c r="AE4" s="82"/>
      <c r="AF4" s="82"/>
      <c r="AG4" s="82"/>
      <c r="AH4" s="82"/>
      <c r="AI4" s="82"/>
      <c r="AJ4" s="82" t="s">
        <v>70</v>
      </c>
      <c r="AK4" s="82"/>
      <c r="AL4" s="82"/>
      <c r="AM4" s="82"/>
      <c r="AN4" s="82"/>
      <c r="AO4" s="82"/>
      <c r="AP4" s="82"/>
      <c r="AQ4" s="82"/>
      <c r="AR4" s="82"/>
      <c r="AS4" s="82"/>
      <c r="AT4" s="82"/>
      <c r="AU4" s="82" t="s">
        <v>71</v>
      </c>
      <c r="AV4" s="82"/>
      <c r="AW4" s="82"/>
      <c r="AX4" s="82"/>
      <c r="AY4" s="82"/>
      <c r="AZ4" s="82"/>
      <c r="BA4" s="82"/>
      <c r="BB4" s="82"/>
      <c r="BC4" s="82"/>
      <c r="BD4" s="82"/>
      <c r="BE4" s="82"/>
      <c r="BF4" s="82" t="s">
        <v>72</v>
      </c>
      <c r="BG4" s="82"/>
      <c r="BH4" s="82"/>
      <c r="BI4" s="82"/>
      <c r="BJ4" s="82"/>
      <c r="BK4" s="82"/>
      <c r="BL4" s="82"/>
      <c r="BM4" s="82"/>
      <c r="BN4" s="82"/>
      <c r="BO4" s="82"/>
      <c r="BP4" s="82"/>
      <c r="BQ4" s="82" t="s">
        <v>73</v>
      </c>
      <c r="BR4" s="82"/>
      <c r="BS4" s="82"/>
      <c r="BT4" s="82"/>
      <c r="BU4" s="82"/>
      <c r="BV4" s="82"/>
      <c r="BW4" s="82"/>
      <c r="BX4" s="82"/>
      <c r="BY4" s="82"/>
      <c r="BZ4" s="82"/>
      <c r="CA4" s="82"/>
      <c r="CB4" s="82" t="s">
        <v>74</v>
      </c>
      <c r="CC4" s="82"/>
      <c r="CD4" s="82"/>
      <c r="CE4" s="82"/>
      <c r="CF4" s="82"/>
      <c r="CG4" s="82"/>
      <c r="CH4" s="82"/>
      <c r="CI4" s="82"/>
      <c r="CJ4" s="82"/>
      <c r="CK4" s="82"/>
      <c r="CL4" s="82"/>
      <c r="CM4" s="82" t="s">
        <v>75</v>
      </c>
      <c r="CN4" s="82"/>
      <c r="CO4" s="82"/>
      <c r="CP4" s="82"/>
      <c r="CQ4" s="82"/>
      <c r="CR4" s="82"/>
      <c r="CS4" s="82"/>
      <c r="CT4" s="82"/>
      <c r="CU4" s="82"/>
      <c r="CV4" s="82"/>
      <c r="CW4" s="82"/>
      <c r="CX4" s="82" t="s">
        <v>76</v>
      </c>
      <c r="CY4" s="82"/>
      <c r="CZ4" s="82"/>
      <c r="DA4" s="82"/>
      <c r="DB4" s="82"/>
      <c r="DC4" s="82"/>
      <c r="DD4" s="82"/>
      <c r="DE4" s="82"/>
      <c r="DF4" s="82"/>
      <c r="DG4" s="82"/>
      <c r="DH4" s="82"/>
      <c r="DI4" s="82" t="s">
        <v>77</v>
      </c>
      <c r="DJ4" s="82"/>
      <c r="DK4" s="82"/>
      <c r="DL4" s="82"/>
      <c r="DM4" s="82"/>
      <c r="DN4" s="82"/>
      <c r="DO4" s="82"/>
      <c r="DP4" s="82"/>
      <c r="DQ4" s="82"/>
      <c r="DR4" s="82"/>
      <c r="DS4" s="82"/>
      <c r="DT4" s="82" t="s">
        <v>78</v>
      </c>
      <c r="DU4" s="82"/>
      <c r="DV4" s="82"/>
      <c r="DW4" s="82"/>
      <c r="DX4" s="82"/>
      <c r="DY4" s="82"/>
      <c r="DZ4" s="82"/>
      <c r="EA4" s="82"/>
      <c r="EB4" s="82"/>
      <c r="EC4" s="82"/>
      <c r="ED4" s="82"/>
      <c r="EE4" s="82" t="s">
        <v>79</v>
      </c>
      <c r="EF4" s="82"/>
      <c r="EG4" s="82"/>
      <c r="EH4" s="82"/>
      <c r="EI4" s="82"/>
      <c r="EJ4" s="82"/>
      <c r="EK4" s="82"/>
      <c r="EL4" s="82"/>
      <c r="EM4" s="82"/>
      <c r="EN4" s="82"/>
      <c r="EO4" s="82"/>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104493</v>
      </c>
      <c r="D6" s="33">
        <f t="shared" si="3"/>
        <v>47</v>
      </c>
      <c r="E6" s="33">
        <f t="shared" si="3"/>
        <v>17</v>
      </c>
      <c r="F6" s="33">
        <f t="shared" si="3"/>
        <v>5</v>
      </c>
      <c r="G6" s="33">
        <f t="shared" si="3"/>
        <v>0</v>
      </c>
      <c r="H6" s="33" t="str">
        <f t="shared" si="3"/>
        <v>群馬県　みなかみ町</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0.19</v>
      </c>
      <c r="Q6" s="34">
        <f t="shared" si="3"/>
        <v>29.8</v>
      </c>
      <c r="R6" s="34">
        <f t="shared" si="3"/>
        <v>2592</v>
      </c>
      <c r="S6" s="34">
        <f t="shared" si="3"/>
        <v>19834</v>
      </c>
      <c r="T6" s="34">
        <f t="shared" si="3"/>
        <v>781.08</v>
      </c>
      <c r="U6" s="34">
        <f t="shared" si="3"/>
        <v>25.39</v>
      </c>
      <c r="V6" s="34">
        <f t="shared" si="3"/>
        <v>38</v>
      </c>
      <c r="W6" s="34">
        <f t="shared" si="3"/>
        <v>0.02</v>
      </c>
      <c r="X6" s="34">
        <f t="shared" si="3"/>
        <v>1900</v>
      </c>
      <c r="Y6" s="35">
        <f>IF(Y7="",NA(),Y7)</f>
        <v>100</v>
      </c>
      <c r="Z6" s="35">
        <f t="shared" ref="Z6:AH6" si="4">IF(Z7="",NA(),Z7)</f>
        <v>270.24</v>
      </c>
      <c r="AA6" s="35">
        <f t="shared" si="4"/>
        <v>360.34</v>
      </c>
      <c r="AB6" s="35">
        <f t="shared" si="4"/>
        <v>244.64</v>
      </c>
      <c r="AC6" s="35">
        <f t="shared" si="4"/>
        <v>168.44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1197.82</v>
      </c>
      <c r="BL6" s="35">
        <f t="shared" si="7"/>
        <v>1126.77</v>
      </c>
      <c r="BM6" s="35">
        <f t="shared" si="7"/>
        <v>1044.8</v>
      </c>
      <c r="BN6" s="35">
        <f t="shared" si="7"/>
        <v>1081.8</v>
      </c>
      <c r="BO6" s="35">
        <f t="shared" si="7"/>
        <v>974.93</v>
      </c>
      <c r="BP6" s="34" t="str">
        <f>IF(BP7="","",IF(BP7="-","【-】","【"&amp;SUBSTITUTE(TEXT(BP7,"#,##0.00"),"-","△")&amp;"】"))</f>
        <v>【914.53】</v>
      </c>
      <c r="BQ6" s="35">
        <f>IF(BQ7="",NA(),BQ7)</f>
        <v>15.3</v>
      </c>
      <c r="BR6" s="35">
        <f t="shared" ref="BR6:BZ6" si="8">IF(BR7="",NA(),BR7)</f>
        <v>18.43</v>
      </c>
      <c r="BS6" s="35">
        <f t="shared" si="8"/>
        <v>16.27</v>
      </c>
      <c r="BT6" s="35">
        <f t="shared" si="8"/>
        <v>13.96</v>
      </c>
      <c r="BU6" s="35">
        <f t="shared" si="8"/>
        <v>14.07</v>
      </c>
      <c r="BV6" s="35">
        <f t="shared" si="8"/>
        <v>51.03</v>
      </c>
      <c r="BW6" s="35">
        <f t="shared" si="8"/>
        <v>50.9</v>
      </c>
      <c r="BX6" s="35">
        <f t="shared" si="8"/>
        <v>50.82</v>
      </c>
      <c r="BY6" s="35">
        <f t="shared" si="8"/>
        <v>52.19</v>
      </c>
      <c r="BZ6" s="35">
        <f t="shared" si="8"/>
        <v>55.32</v>
      </c>
      <c r="CA6" s="34" t="str">
        <f>IF(CA7="","",IF(CA7="-","【-】","【"&amp;SUBSTITUTE(TEXT(CA7,"#,##0.00"),"-","△")&amp;"】"))</f>
        <v>【55.73】</v>
      </c>
      <c r="CB6" s="35">
        <f>IF(CB7="",NA(),CB7)</f>
        <v>690.59</v>
      </c>
      <c r="CC6" s="35">
        <f t="shared" ref="CC6:CK6" si="9">IF(CC7="",NA(),CC7)</f>
        <v>637.54999999999995</v>
      </c>
      <c r="CD6" s="35">
        <f t="shared" si="9"/>
        <v>828.62</v>
      </c>
      <c r="CE6" s="35">
        <f t="shared" si="9"/>
        <v>1087.82</v>
      </c>
      <c r="CF6" s="35">
        <f t="shared" si="9"/>
        <v>1091.05</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85.71</v>
      </c>
      <c r="CN6" s="35">
        <f t="shared" ref="CN6:CV6" si="10">IF(CN7="",NA(),CN7)</f>
        <v>85.71</v>
      </c>
      <c r="CO6" s="35">
        <f t="shared" si="10"/>
        <v>100</v>
      </c>
      <c r="CP6" s="35">
        <f t="shared" si="10"/>
        <v>94.29</v>
      </c>
      <c r="CQ6" s="35">
        <f t="shared" si="10"/>
        <v>94.29</v>
      </c>
      <c r="CR6" s="35">
        <f t="shared" si="10"/>
        <v>54.74</v>
      </c>
      <c r="CS6" s="35">
        <f t="shared" si="10"/>
        <v>53.78</v>
      </c>
      <c r="CT6" s="35">
        <f t="shared" si="10"/>
        <v>53.24</v>
      </c>
      <c r="CU6" s="35">
        <f t="shared" si="10"/>
        <v>52.31</v>
      </c>
      <c r="CV6" s="35">
        <f t="shared" si="10"/>
        <v>60.65</v>
      </c>
      <c r="CW6" s="34" t="str">
        <f>IF(CW7="","",IF(CW7="-","【-】","【"&amp;SUBSTITUTE(TEXT(CW7,"#,##0.00"),"-","△")&amp;"】"))</f>
        <v>【59.15】</v>
      </c>
      <c r="CX6" s="35">
        <f>IF(CX7="",NA(),CX7)</f>
        <v>82.61</v>
      </c>
      <c r="CY6" s="35">
        <f t="shared" ref="CY6:DG6" si="11">IF(CY7="",NA(),CY7)</f>
        <v>82.61</v>
      </c>
      <c r="CZ6" s="35">
        <f t="shared" si="11"/>
        <v>82.61</v>
      </c>
      <c r="DA6" s="35">
        <f t="shared" si="11"/>
        <v>82.61</v>
      </c>
      <c r="DB6" s="35">
        <f t="shared" si="11"/>
        <v>89.47</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c r="A7" s="28"/>
      <c r="B7" s="37">
        <v>2016</v>
      </c>
      <c r="C7" s="37">
        <v>104493</v>
      </c>
      <c r="D7" s="37">
        <v>47</v>
      </c>
      <c r="E7" s="37">
        <v>17</v>
      </c>
      <c r="F7" s="37">
        <v>5</v>
      </c>
      <c r="G7" s="37">
        <v>0</v>
      </c>
      <c r="H7" s="37" t="s">
        <v>109</v>
      </c>
      <c r="I7" s="37" t="s">
        <v>110</v>
      </c>
      <c r="J7" s="37" t="s">
        <v>111</v>
      </c>
      <c r="K7" s="37" t="s">
        <v>112</v>
      </c>
      <c r="L7" s="37" t="s">
        <v>113</v>
      </c>
      <c r="M7" s="37"/>
      <c r="N7" s="38" t="s">
        <v>114</v>
      </c>
      <c r="O7" s="38" t="s">
        <v>115</v>
      </c>
      <c r="P7" s="38">
        <v>0.19</v>
      </c>
      <c r="Q7" s="38">
        <v>29.8</v>
      </c>
      <c r="R7" s="38">
        <v>2592</v>
      </c>
      <c r="S7" s="38">
        <v>19834</v>
      </c>
      <c r="T7" s="38">
        <v>781.08</v>
      </c>
      <c r="U7" s="38">
        <v>25.39</v>
      </c>
      <c r="V7" s="38">
        <v>38</v>
      </c>
      <c r="W7" s="38">
        <v>0.02</v>
      </c>
      <c r="X7" s="38">
        <v>1900</v>
      </c>
      <c r="Y7" s="38">
        <v>100</v>
      </c>
      <c r="Z7" s="38">
        <v>270.24</v>
      </c>
      <c r="AA7" s="38">
        <v>360.34</v>
      </c>
      <c r="AB7" s="38">
        <v>244.64</v>
      </c>
      <c r="AC7" s="38">
        <v>168.44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1197.82</v>
      </c>
      <c r="BL7" s="38">
        <v>1126.77</v>
      </c>
      <c r="BM7" s="38">
        <v>1044.8</v>
      </c>
      <c r="BN7" s="38">
        <v>1081.8</v>
      </c>
      <c r="BO7" s="38">
        <v>974.93</v>
      </c>
      <c r="BP7" s="38">
        <v>914.53</v>
      </c>
      <c r="BQ7" s="38">
        <v>15.3</v>
      </c>
      <c r="BR7" s="38">
        <v>18.43</v>
      </c>
      <c r="BS7" s="38">
        <v>16.27</v>
      </c>
      <c r="BT7" s="38">
        <v>13.96</v>
      </c>
      <c r="BU7" s="38">
        <v>14.07</v>
      </c>
      <c r="BV7" s="38">
        <v>51.03</v>
      </c>
      <c r="BW7" s="38">
        <v>50.9</v>
      </c>
      <c r="BX7" s="38">
        <v>50.82</v>
      </c>
      <c r="BY7" s="38">
        <v>52.19</v>
      </c>
      <c r="BZ7" s="38">
        <v>55.32</v>
      </c>
      <c r="CA7" s="38">
        <v>55.73</v>
      </c>
      <c r="CB7" s="38">
        <v>690.59</v>
      </c>
      <c r="CC7" s="38">
        <v>637.54999999999995</v>
      </c>
      <c r="CD7" s="38">
        <v>828.62</v>
      </c>
      <c r="CE7" s="38">
        <v>1087.82</v>
      </c>
      <c r="CF7" s="38">
        <v>1091.05</v>
      </c>
      <c r="CG7" s="38">
        <v>289.60000000000002</v>
      </c>
      <c r="CH7" s="38">
        <v>293.27</v>
      </c>
      <c r="CI7" s="38">
        <v>300.52</v>
      </c>
      <c r="CJ7" s="38">
        <v>296.14</v>
      </c>
      <c r="CK7" s="38">
        <v>283.17</v>
      </c>
      <c r="CL7" s="38">
        <v>276.77999999999997</v>
      </c>
      <c r="CM7" s="38">
        <v>85.71</v>
      </c>
      <c r="CN7" s="38">
        <v>85.71</v>
      </c>
      <c r="CO7" s="38">
        <v>100</v>
      </c>
      <c r="CP7" s="38">
        <v>94.29</v>
      </c>
      <c r="CQ7" s="38">
        <v>94.29</v>
      </c>
      <c r="CR7" s="38">
        <v>54.74</v>
      </c>
      <c r="CS7" s="38">
        <v>53.78</v>
      </c>
      <c r="CT7" s="38">
        <v>53.24</v>
      </c>
      <c r="CU7" s="38">
        <v>52.31</v>
      </c>
      <c r="CV7" s="38">
        <v>60.65</v>
      </c>
      <c r="CW7" s="38">
        <v>59.15</v>
      </c>
      <c r="CX7" s="38">
        <v>82.61</v>
      </c>
      <c r="CY7" s="38">
        <v>82.61</v>
      </c>
      <c r="CZ7" s="38">
        <v>82.61</v>
      </c>
      <c r="DA7" s="38">
        <v>82.61</v>
      </c>
      <c r="DB7" s="38">
        <v>89.47</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2018-02-27T00:25:47Z</cp:lastPrinted>
  <dcterms:created xsi:type="dcterms:W3CDTF">2017-12-25T02:27:10Z</dcterms:created>
  <dcterms:modified xsi:type="dcterms:W3CDTF">2018-02-27T00:25:51Z</dcterms:modified>
  <cp:category/>
</cp:coreProperties>
</file>