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8 昭和村\"/>
    </mc:Choice>
  </mc:AlternateContent>
  <workbookProtection workbookPassword="B319" lockStructure="1"/>
  <bookViews>
    <workbookView xWindow="-15" yWindow="-15" windowWidth="19260" windowHeight="62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<sst xmlns="http://schemas.openxmlformats.org/spreadsheetml/2006/main" count="240" uniqueCount="126">
  <si>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</si>
  <si>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</si>
  <si>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</si>
  <si>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</si>
  <si>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</si>
  <si>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</si>
  <si>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</si>
  <si>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</si>
  <si>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</si>
  <si>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</si>
  <si>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</si>
  <si>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</si>
  <si>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</si>
  <si>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</si>
  <si>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</si>
  <si>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</si>
  <si>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</si>
  <si>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</si>
  <si>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</si>
  <si>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</si>
  <si>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</si>
  <si>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</si>
  <si>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</si>
  <si>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</si>
  <si>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</si>
  <si>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</si>
  <si>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</si>
  <si>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</si>
  <si>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</si>
  <si>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</si>
  <si>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</si>
  <si>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</si>
  <si>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</si>
  <si>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</si>
  <si>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</si>
  <si>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</si>
  <si>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</si>
  <si>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</si>
  <si>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</si>
  <si>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</si>
  <si>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</si>
  <si>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</si>
  <si>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</si>
  <si>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</si>
  <si>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</si>
  <si>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</si>
  <si>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</si>
  <si>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</si>
  <si>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</si>
  <si>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</si>
  <si>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</si>
  <si>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</si>
  <si>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</si>
  <si>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</si>
  <si>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</si>
  <si>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</si>
  <si>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</si>
  <si>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</si>
  <si>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</si>
  <si>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</si>
  <si>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</si>
  <si>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</si>
  <si>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</si>
  <si>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</si>
  <si>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</si>
  <si>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</si>
  <si>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</si>
  <si>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</si>
  <si>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</si>
  <si>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</si>
  <si>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</si>
  <si>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</si>
  <si>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</si>
  <si>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</si>
  <si>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</si>
  <si>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</si>
  <si>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</si>
  <si>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</si>
  <si>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</si>
  <si>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</si>
  <si>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</si>
  <si>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</si>
  <si>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</si>
  <si>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</si>
  <si>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</si>
  <si>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</si>
  <si>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</si>
  <si>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</si>
  <si>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</si>
  <si>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</si>
  <si>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</si>
  <si>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</si>
  <si>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</si>
  <si>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</si>
  <si>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</si>
  <si>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</si>
  <si>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</si>
  <si>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</si>
  <si>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</si>
  <si>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</si>
  <si>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</si>
  <si>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</si>
  <si>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</si>
  <si>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</si>
  <si>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</si>
  <si>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</si>
  <si>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</si>
  <si>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</si>
  <si>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</si>
  <si>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</si>
  <si>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昭和村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</si>
  <si>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</si>
  <si>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</si>
  <si>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</si>
  <si>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</si>
  <si>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</si>
  <si>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</si>
  <si>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</si>
  <si>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</si>
  <si>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</si>
  <si>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</si>
  <si>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</si>
  <si>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設備の整備は平成８年から１６年に集中的に行ったため、老朽化時期も集中することが想定される。
　平成２２年度に策定した長寿命化計画を基に順次、施設設備のメンテナンスを進め、長寿命化を図るべく修繕を進めている。
　短期で集中して整備したため、整備や更新も当然集中することが予測される。適切なストックマネジメントを行い、長期に渡り安定した状態を保っていきたい。</t>
    <rPh sb="1" eb="3">
      <t>セツビ</t>
    </rPh>
    <rPh sb="4" eb="6">
      <t>セイビ</t>
    </rPh>
    <rPh sb="7" eb="9">
      <t>ヘイセイ</t>
    </rPh>
    <rPh sb="10" eb="11">
      <t>ネン</t>
    </rPh>
    <rPh sb="15" eb="16">
      <t>ネン</t>
    </rPh>
    <rPh sb="17" eb="20">
      <t>シュウチュウテキ</t>
    </rPh>
    <rPh sb="21" eb="22">
      <t>オコナ</t>
    </rPh>
    <rPh sb="27" eb="30">
      <t>ロウキュウカ</t>
    </rPh>
    <rPh sb="30" eb="32">
      <t>ジキ</t>
    </rPh>
    <rPh sb="33" eb="35">
      <t>シュウチュウ</t>
    </rPh>
    <rPh sb="40" eb="42">
      <t>ソウテイ</t>
    </rPh>
    <rPh sb="48" eb="50">
      <t>ヘイセイ</t>
    </rPh>
    <rPh sb="52" eb="54">
      <t>ネンド</t>
    </rPh>
    <rPh sb="55" eb="57">
      <t>サクテイ</t>
    </rPh>
    <rPh sb="59" eb="63">
      <t>チョウジュミョウカ</t>
    </rPh>
    <rPh sb="63" eb="65">
      <t>ケイカク</t>
    </rPh>
    <rPh sb="66" eb="67">
      <t>モト</t>
    </rPh>
    <rPh sb="68" eb="70">
      <t>ジュンジ</t>
    </rPh>
    <rPh sb="71" eb="73">
      <t>シセツ</t>
    </rPh>
    <rPh sb="73" eb="75">
      <t>セツビ</t>
    </rPh>
    <rPh sb="83" eb="84">
      <t>スス</t>
    </rPh>
    <rPh sb="86" eb="90">
      <t>チョウジュミョウカ</t>
    </rPh>
    <rPh sb="91" eb="92">
      <t>ハカ</t>
    </rPh>
    <rPh sb="95" eb="97">
      <t>シュウゼン</t>
    </rPh>
    <rPh sb="98" eb="99">
      <t>スス</t>
    </rPh>
    <rPh sb="106" eb="108">
      <t>タンキ</t>
    </rPh>
    <rPh sb="109" eb="111">
      <t>シュウチュウ</t>
    </rPh>
    <rPh sb="113" eb="115">
      <t>セイビ</t>
    </rPh>
    <rPh sb="120" eb="122">
      <t>セイビ</t>
    </rPh>
    <rPh sb="123" eb="125">
      <t>コウシン</t>
    </rPh>
    <rPh sb="126" eb="128">
      <t>トウゼン</t>
    </rPh>
    <rPh sb="128" eb="130">
      <t>シュウチュウ</t>
    </rPh>
    <rPh sb="135" eb="137">
      <t>ヨソク</t>
    </rPh>
    <rPh sb="141" eb="143">
      <t>テキセツ</t>
    </rPh>
    <rPh sb="155" eb="156">
      <t>オコナ</t>
    </rPh>
    <rPh sb="158" eb="160">
      <t>チョウキ</t>
    </rPh>
    <rPh sb="161" eb="162">
      <t>ワタ</t>
    </rPh>
    <rPh sb="163" eb="165">
      <t>アンテイ</t>
    </rPh>
    <rPh sb="167" eb="169">
      <t>ジョウタイ</t>
    </rPh>
    <rPh sb="170" eb="171">
      <t>タモ</t>
    </rPh>
    <phoneticPr fontId="7"/>
  </si>
  <si>
    <t>非設置</t>
    <rPh sb="0" eb="1">
      <t>ヒ</t>
    </rPh>
    <rPh sb="1" eb="3">
      <t>セッチ</t>
    </rPh>
    <phoneticPr fontId="4"/>
  </si>
  <si>
    <t>　収益的収支は、事業規模により単年度の変動が現れ、安定性を望むことが出来ない。そのため一般会計からの繰入金や基金取崩しで財源を充てている現状にある。使用料が必要経費の約４分の１の状態を解消することは急務で、使用料の改定により必要な経費を使用料で賄うことが急務であると考えている。
　経費回収率は、類似団体平均を見ても１５％程度下回っており、使用料に反映すると３割程度の値上げが必要になるものと考えている。
　また、汚水処理原価は類似団体平均値を下回った状態ではあるが、経費削減を今後も継続し、かつ、必要な設備投資は行い施設の長寿命化を図っていきたい。
　施設利用率は現在平均値を下回っている状態であるが、各施設ともに当初設定した処理規模が右肩上がり成長を想定した施設であることから、今では設備過剰という面も否定できない。少子高齢化の進ちょくは避けられないことからも施設の統廃合も視野に入れた検討が必要になると考えている。
　</t>
    <rPh sb="1" eb="4">
      <t>シュウエキテキ</t>
    </rPh>
    <rPh sb="4" eb="6">
      <t>シュウシ</t>
    </rPh>
    <rPh sb="8" eb="10">
      <t>ジギョウ</t>
    </rPh>
    <rPh sb="10" eb="12">
      <t>キボ</t>
    </rPh>
    <rPh sb="15" eb="18">
      <t>タンネンド</t>
    </rPh>
    <rPh sb="19" eb="21">
      <t>ヘンドウ</t>
    </rPh>
    <rPh sb="22" eb="23">
      <t>アラワ</t>
    </rPh>
    <rPh sb="25" eb="28">
      <t>アンテイセイ</t>
    </rPh>
    <rPh sb="29" eb="30">
      <t>ノゾ</t>
    </rPh>
    <rPh sb="34" eb="36">
      <t>デキ</t>
    </rPh>
    <rPh sb="43" eb="45">
      <t>イッパン</t>
    </rPh>
    <rPh sb="45" eb="47">
      <t>カイケイ</t>
    </rPh>
    <rPh sb="50" eb="53">
      <t>クリイレキン</t>
    </rPh>
    <rPh sb="54" eb="56">
      <t>キキン</t>
    </rPh>
    <rPh sb="56" eb="58">
      <t>トリクズ</t>
    </rPh>
    <rPh sb="60" eb="62">
      <t>ザイゲン</t>
    </rPh>
    <rPh sb="63" eb="64">
      <t>ア</t>
    </rPh>
    <rPh sb="68" eb="70">
      <t>ゲンジョウ</t>
    </rPh>
    <rPh sb="74" eb="77">
      <t>シヨウリョウ</t>
    </rPh>
    <rPh sb="78" eb="80">
      <t>ヒツヨウ</t>
    </rPh>
    <rPh sb="80" eb="82">
      <t>ケイヒ</t>
    </rPh>
    <rPh sb="83" eb="84">
      <t>ヤク</t>
    </rPh>
    <rPh sb="85" eb="86">
      <t>ブン</t>
    </rPh>
    <rPh sb="89" eb="91">
      <t>ジョウタイ</t>
    </rPh>
    <rPh sb="92" eb="94">
      <t>カイショウ</t>
    </rPh>
    <rPh sb="99" eb="101">
      <t>キュウム</t>
    </rPh>
    <rPh sb="103" eb="106">
      <t>シヨウリョウ</t>
    </rPh>
    <rPh sb="107" eb="109">
      <t>カイテイ</t>
    </rPh>
    <rPh sb="112" eb="114">
      <t>ヒツヨウ</t>
    </rPh>
    <rPh sb="115" eb="117">
      <t>ケイヒ</t>
    </rPh>
    <rPh sb="118" eb="121">
      <t>シヨウリョウ</t>
    </rPh>
    <rPh sb="122" eb="123">
      <t>マカナ</t>
    </rPh>
    <rPh sb="127" eb="129">
      <t>キュウム</t>
    </rPh>
    <rPh sb="133" eb="134">
      <t>カンガ</t>
    </rPh>
    <rPh sb="141" eb="143">
      <t>ケイヒ</t>
    </rPh>
    <rPh sb="143" eb="146">
      <t>カイシュウリツ</t>
    </rPh>
    <rPh sb="148" eb="150">
      <t>ルイジ</t>
    </rPh>
    <rPh sb="150" eb="152">
      <t>ダンタイ</t>
    </rPh>
    <rPh sb="152" eb="154">
      <t>ヘイキン</t>
    </rPh>
    <rPh sb="155" eb="156">
      <t>ミ</t>
    </rPh>
    <rPh sb="161" eb="163">
      <t>テイド</t>
    </rPh>
    <rPh sb="163" eb="165">
      <t>シタマワ</t>
    </rPh>
    <rPh sb="170" eb="173">
      <t>シヨウリョウ</t>
    </rPh>
    <rPh sb="174" eb="176">
      <t>ハンエイ</t>
    </rPh>
    <rPh sb="180" eb="181">
      <t>ワリ</t>
    </rPh>
    <rPh sb="181" eb="183">
      <t>テイド</t>
    </rPh>
    <rPh sb="184" eb="186">
      <t>ネア</t>
    </rPh>
    <rPh sb="188" eb="190">
      <t>ヒツヨウ</t>
    </rPh>
    <rPh sb="196" eb="197">
      <t>カンガ</t>
    </rPh>
    <rPh sb="207" eb="209">
      <t>オスイ</t>
    </rPh>
    <rPh sb="209" eb="211">
      <t>ショリ</t>
    </rPh>
    <rPh sb="211" eb="213">
      <t>ゲンカ</t>
    </rPh>
    <rPh sb="214" eb="216">
      <t>ルイジ</t>
    </rPh>
    <rPh sb="216" eb="218">
      <t>ダンタイ</t>
    </rPh>
    <rPh sb="218" eb="221">
      <t>ヘイキンチ</t>
    </rPh>
    <rPh sb="222" eb="224">
      <t>シタマワ</t>
    </rPh>
    <rPh sb="226" eb="228">
      <t>ジョウタイ</t>
    </rPh>
    <rPh sb="234" eb="236">
      <t>ケイヒ</t>
    </rPh>
    <rPh sb="236" eb="238">
      <t>サクゲン</t>
    </rPh>
    <rPh sb="239" eb="241">
      <t>コンゴ</t>
    </rPh>
    <rPh sb="242" eb="244">
      <t>ケイゾク</t>
    </rPh>
    <rPh sb="249" eb="251">
      <t>ヒツヨウ</t>
    </rPh>
    <rPh sb="252" eb="254">
      <t>セツビ</t>
    </rPh>
    <rPh sb="254" eb="256">
      <t>トウシ</t>
    </rPh>
    <rPh sb="257" eb="258">
      <t>オコナ</t>
    </rPh>
    <rPh sb="259" eb="261">
      <t>シセツ</t>
    </rPh>
    <rPh sb="279" eb="281">
      <t>リヨウ</t>
    </rPh>
    <phoneticPr fontId="7"/>
  </si>
  <si>
    <t>　地形により４地区となっている農業集落排水事業は、その人口カバー率が７２．７％で、村の下水事業の根幹をなすものである。
　将来的には、少子高齢化による人口の減少やそれによる利用者の減少となれば適切な維持管理費を賄うことが困難になることから、施設の統廃合なども含めた検討が必要になる。</t>
    <rPh sb="1" eb="3">
      <t>チケイ</t>
    </rPh>
    <rPh sb="7" eb="9">
      <t>チク</t>
    </rPh>
    <rPh sb="15" eb="17">
      <t>ノウギョウ</t>
    </rPh>
    <rPh sb="17" eb="19">
      <t>シュウラク</t>
    </rPh>
    <rPh sb="19" eb="21">
      <t>ハイスイ</t>
    </rPh>
    <rPh sb="21" eb="23">
      <t>ジギョウ</t>
    </rPh>
    <rPh sb="27" eb="29">
      <t>ジンコウ</t>
    </rPh>
    <rPh sb="32" eb="33">
      <t>リツ</t>
    </rPh>
    <rPh sb="41" eb="42">
      <t>ムラ</t>
    </rPh>
    <rPh sb="43" eb="45">
      <t>ゲスイ</t>
    </rPh>
    <rPh sb="45" eb="47">
      <t>ジギョウ</t>
    </rPh>
    <rPh sb="48" eb="50">
      <t>コンカン</t>
    </rPh>
    <rPh sb="61" eb="64">
      <t>ショウライテキ</t>
    </rPh>
    <rPh sb="67" eb="69">
      <t>ショウシ</t>
    </rPh>
    <rPh sb="69" eb="72">
      <t>コウレイカ</t>
    </rPh>
    <rPh sb="75" eb="77">
      <t>ジンコウ</t>
    </rPh>
    <rPh sb="78" eb="80">
      <t>ゲンショウ</t>
    </rPh>
    <rPh sb="86" eb="89">
      <t>リヨウシャ</t>
    </rPh>
    <rPh sb="90" eb="92">
      <t>ゲンショウ</t>
    </rPh>
    <rPh sb="96" eb="98">
      <t>テキセツ</t>
    </rPh>
    <rPh sb="99" eb="101">
      <t>イジ</t>
    </rPh>
    <rPh sb="101" eb="104">
      <t>カンリヒ</t>
    </rPh>
    <rPh sb="105" eb="106">
      <t>マカナ</t>
    </rPh>
    <rPh sb="110" eb="112">
      <t>コンナン</t>
    </rPh>
    <rPh sb="120" eb="122">
      <t>シセツ</t>
    </rPh>
    <rPh sb="123" eb="126">
      <t>トウハイゴウ</t>
    </rPh>
    <rPh sb="129" eb="130">
      <t>フク</t>
    </rPh>
    <rPh sb="132" eb="134">
      <t>ケントウ</t>
    </rPh>
    <rPh sb="135" eb="137">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</si>
</sst>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201632"/>
        <c:axId val="31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11201632"/>
        <c:axId val="3195840"/>
      </c:lineChart>
      <c:dateAx>
        <c:axId val="111201632"/>
        <c:scaling>
          <c:orientation val="minMax"/>
        </c:scaling>
        <c:delete val="1"/>
        <c:axPos val="b"/>
        <c:numFmt formatCode="ge" sourceLinked="1"/>
        <c:majorTickMark val="none"/>
        <c:minorTickMark val="none"/>
        <c:tickLblPos val="none"/>
        <c:crossAx val="3195840"/>
        <c:crosses val="autoZero"/>
        <c:auto val="1"/>
        <c:lblOffset val="100"/>
        <c:baseTimeUnit val="years"/>
      </c:dateAx>
      <c:valAx>
        <c:axId val="31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48.74</c:v>
                </c:pt>
                <c:pt idx="1">
                  <c:v>46.39</c:v>
                </c:pt>
                <c:pt idx="2">
                  <c:v>46.39</c:v>
                </c:pt>
                <c:pt idx="3">
                  <c:v>46.39</c:v>
                </c:pt>
                <c:pt idx="4">
                  <c:v>46.39</c:v>
                </c:pt>
              </c:numCache>
            </c:numRef>
          </c:val>
        </c:ser>
        <c:dLbls>
          <c:showLegendKey val="0"/>
          <c:showVal val="0"/>
          <c:showCatName val="0"/>
          <c:showSerName val="0"/>
          <c:showPercent val="0"/>
          <c:showBubbleSize val="0"/>
        </c:dLbls>
        <c:gapWidth val="150"/>
        <c:axId val="174390720"/>
        <c:axId val="17436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74390720"/>
        <c:axId val="174369736"/>
      </c:lineChart>
      <c:dateAx>
        <c:axId val="174390720"/>
        <c:scaling>
          <c:orientation val="minMax"/>
        </c:scaling>
        <c:delete val="1"/>
        <c:axPos val="b"/>
        <c:numFmt formatCode="ge" sourceLinked="1"/>
        <c:majorTickMark val="none"/>
        <c:minorTickMark val="none"/>
        <c:tickLblPos val="none"/>
        <c:crossAx val="174369736"/>
        <c:crosses val="autoZero"/>
        <c:auto val="1"/>
        <c:lblOffset val="100"/>
        <c:baseTimeUnit val="years"/>
      </c:dateAx>
      <c:valAx>
        <c:axId val="17436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80.489999999999995</c:v>
                </c:pt>
                <c:pt idx="1">
                  <c:v>78.47</c:v>
                </c:pt>
                <c:pt idx="2">
                  <c:v>83.43</c:v>
                </c:pt>
                <c:pt idx="3">
                  <c:v>81.03</c:v>
                </c:pt>
                <c:pt idx="4">
                  <c:v>80.62</c:v>
                </c:pt>
              </c:numCache>
            </c:numRef>
          </c:val>
        </c:ser>
        <c:dLbls>
          <c:showLegendKey val="0"/>
          <c:showVal val="0"/>
          <c:showCatName val="0"/>
          <c:showSerName val="0"/>
          <c:showPercent val="0"/>
          <c:showBubbleSize val="0"/>
        </c:dLbls>
        <c:gapWidth val="150"/>
        <c:axId val="174370912"/>
        <c:axId val="17437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74370912"/>
        <c:axId val="174371304"/>
      </c:lineChart>
      <c:dateAx>
        <c:axId val="174370912"/>
        <c:scaling>
          <c:orientation val="minMax"/>
        </c:scaling>
        <c:delete val="1"/>
        <c:axPos val="b"/>
        <c:numFmt formatCode="ge" sourceLinked="1"/>
        <c:majorTickMark val="none"/>
        <c:minorTickMark val="none"/>
        <c:tickLblPos val="none"/>
        <c:crossAx val="174371304"/>
        <c:crosses val="autoZero"/>
        <c:auto val="1"/>
        <c:lblOffset val="100"/>
        <c:baseTimeUnit val="years"/>
      </c:dateAx>
      <c:valAx>
        <c:axId val="17437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81.650000000000006</c:v>
                </c:pt>
                <c:pt idx="1">
                  <c:v>86.75</c:v>
                </c:pt>
                <c:pt idx="2">
                  <c:v>79.58</c:v>
                </c:pt>
                <c:pt idx="3">
                  <c:v>73.349999999999994</c:v>
                </c:pt>
                <c:pt idx="4">
                  <c:v>81.680000000000007</c:v>
                </c:pt>
              </c:numCache>
            </c:numRef>
          </c:val>
        </c:ser>
        <c:dLbls>
          <c:showLegendKey val="0"/>
          <c:showVal val="0"/>
          <c:showCatName val="0"/>
          <c:showSerName val="0"/>
          <c:showPercent val="0"/>
          <c:showBubbleSize val="0"/>
        </c:dLbls>
        <c:gapWidth val="150"/>
        <c:axId val="172265120"/>
        <c:axId val="17152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265120"/>
        <c:axId val="171524208"/>
      </c:lineChart>
      <c:dateAx>
        <c:axId val="172265120"/>
        <c:scaling>
          <c:orientation val="minMax"/>
        </c:scaling>
        <c:delete val="1"/>
        <c:axPos val="b"/>
        <c:numFmt formatCode="ge" sourceLinked="1"/>
        <c:majorTickMark val="none"/>
        <c:minorTickMark val="none"/>
        <c:tickLblPos val="none"/>
        <c:crossAx val="171524208"/>
        <c:crosses val="autoZero"/>
        <c:auto val="1"/>
        <c:lblOffset val="100"/>
        <c:baseTimeUnit val="years"/>
      </c:dateAx>
      <c:valAx>
        <c:axId val="17152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049960"/>
        <c:axId val="17205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49960"/>
        <c:axId val="172050344"/>
      </c:lineChart>
      <c:dateAx>
        <c:axId val="172049960"/>
        <c:scaling>
          <c:orientation val="minMax"/>
        </c:scaling>
        <c:delete val="1"/>
        <c:axPos val="b"/>
        <c:numFmt formatCode="ge" sourceLinked="1"/>
        <c:majorTickMark val="none"/>
        <c:minorTickMark val="none"/>
        <c:tickLblPos val="none"/>
        <c:crossAx val="172050344"/>
        <c:crosses val="autoZero"/>
        <c:auto val="1"/>
        <c:lblOffset val="100"/>
        <c:baseTimeUnit val="years"/>
      </c:dateAx>
      <c:valAx>
        <c:axId val="17205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4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424248"/>
        <c:axId val="17331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424248"/>
        <c:axId val="173315224"/>
      </c:lineChart>
      <c:dateAx>
        <c:axId val="171424248"/>
        <c:scaling>
          <c:orientation val="minMax"/>
        </c:scaling>
        <c:delete val="1"/>
        <c:axPos val="b"/>
        <c:numFmt formatCode="ge" sourceLinked="1"/>
        <c:majorTickMark val="none"/>
        <c:minorTickMark val="none"/>
        <c:tickLblPos val="none"/>
        <c:crossAx val="173315224"/>
        <c:crosses val="autoZero"/>
        <c:auto val="1"/>
        <c:lblOffset val="100"/>
        <c:baseTimeUnit val="years"/>
      </c:dateAx>
      <c:valAx>
        <c:axId val="17331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2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410952"/>
        <c:axId val="17341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410952"/>
        <c:axId val="173411344"/>
      </c:lineChart>
      <c:dateAx>
        <c:axId val="173410952"/>
        <c:scaling>
          <c:orientation val="minMax"/>
        </c:scaling>
        <c:delete val="1"/>
        <c:axPos val="b"/>
        <c:numFmt formatCode="ge" sourceLinked="1"/>
        <c:majorTickMark val="none"/>
        <c:minorTickMark val="none"/>
        <c:tickLblPos val="none"/>
        <c:crossAx val="173411344"/>
        <c:crosses val="autoZero"/>
        <c:auto val="1"/>
        <c:lblOffset val="100"/>
        <c:baseTimeUnit val="years"/>
      </c:dateAx>
      <c:valAx>
        <c:axId val="17341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1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758080"/>
        <c:axId val="17216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758080"/>
        <c:axId val="172160904"/>
      </c:lineChart>
      <c:dateAx>
        <c:axId val="172758080"/>
        <c:scaling>
          <c:orientation val="minMax"/>
        </c:scaling>
        <c:delete val="1"/>
        <c:axPos val="b"/>
        <c:numFmt formatCode="ge" sourceLinked="1"/>
        <c:majorTickMark val="none"/>
        <c:minorTickMark val="none"/>
        <c:tickLblPos val="none"/>
        <c:crossAx val="172160904"/>
        <c:crosses val="autoZero"/>
        <c:auto val="1"/>
        <c:lblOffset val="100"/>
        <c:baseTimeUnit val="years"/>
      </c:dateAx>
      <c:valAx>
        <c:axId val="17216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2197.89</c:v>
                </c:pt>
                <c:pt idx="1">
                  <c:v>1227.6500000000001</c:v>
                </c:pt>
                <c:pt idx="2">
                  <c:v>965.19</c:v>
                </c:pt>
                <c:pt idx="3" formatCode="#,##0.00;&quot;△&quot;#,##0.00">
                  <c:v>0</c:v>
                </c:pt>
                <c:pt idx="4" formatCode="#,##0.00;&quot;△&quot;#,##0.00">
                  <c:v>0</c:v>
                </c:pt>
              </c:numCache>
            </c:numRef>
          </c:val>
        </c:ser>
        <c:dLbls>
          <c:showLegendKey val="0"/>
          <c:showVal val="0"/>
          <c:showCatName val="0"/>
          <c:showSerName val="0"/>
          <c:showPercent val="0"/>
          <c:showBubbleSize val="0"/>
        </c:dLbls>
        <c:gapWidth val="150"/>
        <c:axId val="172757688"/>
        <c:axId val="1721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72757688"/>
        <c:axId val="172162080"/>
      </c:lineChart>
      <c:dateAx>
        <c:axId val="172757688"/>
        <c:scaling>
          <c:orientation val="minMax"/>
        </c:scaling>
        <c:delete val="1"/>
        <c:axPos val="b"/>
        <c:numFmt formatCode="ge" sourceLinked="1"/>
        <c:majorTickMark val="none"/>
        <c:minorTickMark val="none"/>
        <c:tickLblPos val="none"/>
        <c:crossAx val="172162080"/>
        <c:crosses val="autoZero"/>
        <c:auto val="1"/>
        <c:lblOffset val="100"/>
        <c:baseTimeUnit val="years"/>
      </c:dateAx>
      <c:valAx>
        <c:axId val="1721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5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36.380000000000003</c:v>
                </c:pt>
                <c:pt idx="1">
                  <c:v>37.11</c:v>
                </c:pt>
                <c:pt idx="2">
                  <c:v>41.15</c:v>
                </c:pt>
                <c:pt idx="3">
                  <c:v>37.44</c:v>
                </c:pt>
                <c:pt idx="4">
                  <c:v>39.18</c:v>
                </c:pt>
              </c:numCache>
            </c:numRef>
          </c:val>
        </c:ser>
        <c:dLbls>
          <c:showLegendKey val="0"/>
          <c:showVal val="0"/>
          <c:showCatName val="0"/>
          <c:showSerName val="0"/>
          <c:showPercent val="0"/>
          <c:showBubbleSize val="0"/>
        </c:dLbls>
        <c:gapWidth val="150"/>
        <c:axId val="2689424"/>
        <c:axId val="268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689424"/>
        <c:axId val="2689816"/>
      </c:lineChart>
      <c:dateAx>
        <c:axId val="2689424"/>
        <c:scaling>
          <c:orientation val="minMax"/>
        </c:scaling>
        <c:delete val="1"/>
        <c:axPos val="b"/>
        <c:numFmt formatCode="ge" sourceLinked="1"/>
        <c:majorTickMark val="none"/>
        <c:minorTickMark val="none"/>
        <c:tickLblPos val="none"/>
        <c:crossAx val="2689816"/>
        <c:crosses val="autoZero"/>
        <c:auto val="1"/>
        <c:lblOffset val="100"/>
        <c:baseTimeUnit val="years"/>
      </c:dateAx>
      <c:valAx>
        <c:axId val="268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269.31</c:v>
                </c:pt>
                <c:pt idx="1">
                  <c:v>273.07</c:v>
                </c:pt>
                <c:pt idx="2">
                  <c:v>253.23</c:v>
                </c:pt>
                <c:pt idx="3">
                  <c:v>295</c:v>
                </c:pt>
                <c:pt idx="4">
                  <c:v>271.62</c:v>
                </c:pt>
              </c:numCache>
            </c:numRef>
          </c:val>
        </c:ser>
        <c:dLbls>
          <c:showLegendKey val="0"/>
          <c:showVal val="0"/>
          <c:showCatName val="0"/>
          <c:showSerName val="0"/>
          <c:showPercent val="0"/>
          <c:showBubbleSize val="0"/>
        </c:dLbls>
        <c:gapWidth val="150"/>
        <c:axId val="174389152"/>
        <c:axId val="17438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74389152"/>
        <c:axId val="174389544"/>
      </c:lineChart>
      <c:dateAx>
        <c:axId val="174389152"/>
        <c:scaling>
          <c:orientation val="minMax"/>
        </c:scaling>
        <c:delete val="1"/>
        <c:axPos val="b"/>
        <c:numFmt formatCode="ge" sourceLinked="1"/>
        <c:majorTickMark val="none"/>
        <c:minorTickMark val="none"/>
        <c:tickLblPos val="none"/>
        <c:crossAx val="174389544"/>
        <c:crosses val="autoZero"/>
        <c:auto val="1"/>
        <c:lblOffset val="100"/>
        <c:baseTimeUnit val="years"/>
      </c:dateAx>
      <c:valAx>
        <c:axId val="17438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昭和村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7524</v>
      </c>
      <c r="AM8" s="50"/>
      <c r="AN8" s="50"/>
      <c r="AO8" s="50"/>
      <c r="AP8" s="50"/>
      <c r="AQ8" s="50"/>
      <c r="AR8" s="50"/>
      <c r="AS8" s="50"/>
      <c r="AT8" s="45">
        <f>データ!T6</f>
        <v>64.14</v>
      </c>
      <c r="AU8" s="45"/>
      <c r="AV8" s="45"/>
      <c r="AW8" s="45"/>
      <c r="AX8" s="45"/>
      <c r="AY8" s="45"/>
      <c r="AZ8" s="45"/>
      <c r="BA8" s="45"/>
      <c r="BB8" s="45">
        <f>データ!U6</f>
        <v>117.31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72.73</v>
      </c>
      <c r="Q10" s="45"/>
      <c r="R10" s="45"/>
      <c r="S10" s="45"/>
      <c r="T10" s="45"/>
      <c r="U10" s="45"/>
      <c r="V10" s="45"/>
      <c r="W10" s="45">
        <f>データ!Q6</f>
        <v>100</v>
      </c>
      <c r="X10" s="45"/>
      <c r="Y10" s="45"/>
      <c r="Z10" s="45"/>
      <c r="AA10" s="45"/>
      <c r="AB10" s="45"/>
      <c r="AC10" s="45"/>
      <c r="AD10" s="50">
        <f>データ!R6</f>
        <v>2530</v>
      </c>
      <c r="AE10" s="50"/>
      <c r="AF10" s="50"/>
      <c r="AG10" s="50"/>
      <c r="AH10" s="50"/>
      <c r="AI10" s="50"/>
      <c r="AJ10" s="50"/>
      <c r="AK10" s="2"/>
      <c r="AL10" s="50">
        <f>データ!V6</f>
        <v>5512</v>
      </c>
      <c r="AM10" s="50"/>
      <c r="AN10" s="50"/>
      <c r="AO10" s="50"/>
      <c r="AP10" s="50"/>
      <c r="AQ10" s="50"/>
      <c r="AR10" s="50"/>
      <c r="AS10" s="50"/>
      <c r="AT10" s="45">
        <f>データ!W6</f>
        <v>1.84</v>
      </c>
      <c r="AU10" s="45"/>
      <c r="AV10" s="45"/>
      <c r="AW10" s="45"/>
      <c r="AX10" s="45"/>
      <c r="AY10" s="45"/>
      <c r="AZ10" s="45"/>
      <c r="BA10" s="45"/>
      <c r="BB10" s="45">
        <f>データ!X6</f>
        <v>2995.65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104485</v>
      </c>
      <c r="D6" s="33">
        <f t="shared" si="3"/>
        <v>47</v>
      </c>
      <c r="E6" s="33">
        <f t="shared" si="3"/>
        <v>17</v>
      </c>
      <c r="F6" s="33">
        <f t="shared" si="3"/>
        <v>5</v>
      </c>
      <c r="G6" s="33">
        <f t="shared" si="3"/>
        <v>0</v>
      </c>
      <c r="H6" s="33" t="str">
        <f t="shared" si="3"/>
        <v>群馬県　昭和村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72.73</v>
      </c>
      <c r="Q6" s="34">
        <f t="shared" si="3"/>
        <v>100</v>
      </c>
      <c r="R6" s="34">
        <f t="shared" si="3"/>
        <v>2530</v>
      </c>
      <c r="S6" s="34">
        <f t="shared" si="3"/>
        <v>7524</v>
      </c>
      <c r="T6" s="34">
        <f t="shared" si="3"/>
        <v>64.14</v>
      </c>
      <c r="U6" s="34">
        <f t="shared" si="3"/>
        <v>117.31</v>
      </c>
      <c r="V6" s="34">
        <f t="shared" si="3"/>
        <v>5512</v>
      </c>
      <c r="W6" s="34">
        <f t="shared" si="3"/>
        <v>1.84</v>
      </c>
      <c r="X6" s="34">
        <f t="shared" si="3"/>
        <v>2995.65</v>
      </c>
      <c r="Y6" s="35">
        <f>IF(Y7="",NA(),Y7)</f>
        <v>81.650000000000006</v>
      </c>
      <c r="Z6" s="35">
        <f t="shared" ref="Z6:AH6" si="4">IF(Z7="",NA(),Z7)</f>
        <v>86.75</v>
      </c>
      <c r="AA6" s="35">
        <f t="shared" si="4"/>
        <v>79.58</v>
      </c>
      <c r="AB6" s="35">
        <f t="shared" si="4"/>
        <v>73.349999999999994</v>
      </c>
      <c r="AC6" s="35">
        <f t="shared" si="4"/>
        <v>81.680000000000007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2197.89</v>
      </c>
      <c r="BG6" s="35">
        <f t="shared" ref="BG6:BO6" si="7">IF(BG7="",NA(),BG7)</f>
        <v>1227.6500000000001</v>
      </c>
      <c r="BH6" s="35">
        <f t="shared" si="7"/>
        <v>965.19</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36.380000000000003</v>
      </c>
      <c r="BR6" s="35">
        <f t="shared" ref="BR6:BZ6" si="8">IF(BR7="",NA(),BR7)</f>
        <v>37.11</v>
      </c>
      <c r="BS6" s="35">
        <f t="shared" si="8"/>
        <v>41.15</v>
      </c>
      <c r="BT6" s="35">
        <f t="shared" si="8"/>
        <v>37.44</v>
      </c>
      <c r="BU6" s="35">
        <f t="shared" si="8"/>
        <v>39.18</v>
      </c>
      <c r="BV6" s="35">
        <f t="shared" si="8"/>
        <v>42.48</v>
      </c>
      <c r="BW6" s="35">
        <f t="shared" si="8"/>
        <v>50.9</v>
      </c>
      <c r="BX6" s="35">
        <f t="shared" si="8"/>
        <v>50.82</v>
      </c>
      <c r="BY6" s="35">
        <f t="shared" si="8"/>
        <v>52.19</v>
      </c>
      <c r="BZ6" s="35">
        <f t="shared" si="8"/>
        <v>55.32</v>
      </c>
      <c r="CA6" s="34" t="str">
        <f>IF(CA7="","",IF(CA7="-","【-】","【"&amp;SUBSTITUTE(TEXT(CA7,"#,##0.00"),"-","△")&amp;"】"))</f>
        <v>【55.73】</v>
      </c>
      <c r="CB6" s="35">
        <f>IF(CB7="",NA(),CB7)</f>
        <v>269.31</v>
      </c>
      <c r="CC6" s="35">
        <f t="shared" ref="CC6:CK6" si="9">IF(CC7="",NA(),CC7)</f>
        <v>273.07</v>
      </c>
      <c r="CD6" s="35">
        <f t="shared" si="9"/>
        <v>253.23</v>
      </c>
      <c r="CE6" s="35">
        <f t="shared" si="9"/>
        <v>295</v>
      </c>
      <c r="CF6" s="35">
        <f t="shared" si="9"/>
        <v>271.62</v>
      </c>
      <c r="CG6" s="35">
        <f t="shared" si="9"/>
        <v>343.8</v>
      </c>
      <c r="CH6" s="35">
        <f t="shared" si="9"/>
        <v>293.27</v>
      </c>
      <c r="CI6" s="35">
        <f t="shared" si="9"/>
        <v>300.52</v>
      </c>
      <c r="CJ6" s="35">
        <f t="shared" si="9"/>
        <v>296.14</v>
      </c>
      <c r="CK6" s="35">
        <f t="shared" si="9"/>
        <v>283.17</v>
      </c>
      <c r="CL6" s="34" t="str">
        <f>IF(CL7="","",IF(CL7="-","【-】","【"&amp;SUBSTITUTE(TEXT(CL7,"#,##0.00"),"-","△")&amp;"】"))</f>
        <v>【276.78】</v>
      </c>
      <c r="CM6" s="35">
        <f>IF(CM7="",NA(),CM7)</f>
        <v>48.74</v>
      </c>
      <c r="CN6" s="35">
        <f t="shared" ref="CN6:CV6" si="10">IF(CN7="",NA(),CN7)</f>
        <v>46.39</v>
      </c>
      <c r="CO6" s="35">
        <f t="shared" si="10"/>
        <v>46.39</v>
      </c>
      <c r="CP6" s="35">
        <f t="shared" si="10"/>
        <v>46.39</v>
      </c>
      <c r="CQ6" s="35">
        <f t="shared" si="10"/>
        <v>46.39</v>
      </c>
      <c r="CR6" s="35">
        <f t="shared" si="10"/>
        <v>46.06</v>
      </c>
      <c r="CS6" s="35">
        <f t="shared" si="10"/>
        <v>53.78</v>
      </c>
      <c r="CT6" s="35">
        <f t="shared" si="10"/>
        <v>53.24</v>
      </c>
      <c r="CU6" s="35">
        <f t="shared" si="10"/>
        <v>52.31</v>
      </c>
      <c r="CV6" s="35">
        <f t="shared" si="10"/>
        <v>60.65</v>
      </c>
      <c r="CW6" s="34" t="str">
        <f>IF(CW7="","",IF(CW7="-","【-】","【"&amp;SUBSTITUTE(TEXT(CW7,"#,##0.00"),"-","△")&amp;"】"))</f>
        <v>【59.15】</v>
      </c>
      <c r="CX6" s="35">
        <f>IF(CX7="",NA(),CX7)</f>
        <v>80.489999999999995</v>
      </c>
      <c r="CY6" s="35">
        <f t="shared" ref="CY6:DG6" si="11">IF(CY7="",NA(),CY7)</f>
        <v>78.47</v>
      </c>
      <c r="CZ6" s="35">
        <f t="shared" si="11"/>
        <v>83.43</v>
      </c>
      <c r="DA6" s="35">
        <f t="shared" si="11"/>
        <v>81.03</v>
      </c>
      <c r="DB6" s="35">
        <f t="shared" si="11"/>
        <v>80.62</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104485</v>
      </c>
      <c r="D7" s="37">
        <v>47</v>
      </c>
      <c r="E7" s="37">
        <v>17</v>
      </c>
      <c r="F7" s="37">
        <v>5</v>
      </c>
      <c r="G7" s="37">
        <v>0</v>
      </c>
      <c r="H7" s="37" t="s">
        <v>110</v>
      </c>
      <c r="I7" s="37" t="s">
        <v>111</v>
      </c>
      <c r="J7" s="37" t="s">
        <v>112</v>
      </c>
      <c r="K7" s="37" t="s">
        <v>113</v>
      </c>
      <c r="L7" s="37" t="s">
        <v>114</v>
      </c>
      <c r="M7" s="37"/>
      <c r="N7" s="38" t="s">
        <v>115</v>
      </c>
      <c r="O7" s="38" t="s">
        <v>116</v>
      </c>
      <c r="P7" s="38">
        <v>72.73</v>
      </c>
      <c r="Q7" s="38">
        <v>100</v>
      </c>
      <c r="R7" s="38">
        <v>2530</v>
      </c>
      <c r="S7" s="38">
        <v>7524</v>
      </c>
      <c r="T7" s="38">
        <v>64.14</v>
      </c>
      <c r="U7" s="38">
        <v>117.31</v>
      </c>
      <c r="V7" s="38">
        <v>5512</v>
      </c>
      <c r="W7" s="38">
        <v>1.84</v>
      </c>
      <c r="X7" s="38">
        <v>2995.65</v>
      </c>
      <c r="Y7" s="38">
        <v>81.650000000000006</v>
      </c>
      <c r="Z7" s="38">
        <v>86.75</v>
      </c>
      <c r="AA7" s="38">
        <v>79.58</v>
      </c>
      <c r="AB7" s="38">
        <v>73.349999999999994</v>
      </c>
      <c r="AC7" s="38">
        <v>81.680000000000007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2197.89</v>
      </c>
      <c r="BG7" s="38">
        <v>1227.6500000000001</v>
      </c>
      <c r="BH7" s="38">
        <v>965.19</v>
      </c>
      <c r="BI7" s="38">
        <v>0</v>
      </c>
      <c r="BJ7" s="38">
        <v>0</v>
      </c>
      <c r="BK7" s="38">
        <v>1144.05</v>
      </c>
      <c r="BL7" s="38">
        <v>1126.77</v>
      </c>
      <c r="BM7" s="38">
        <v>1044.8</v>
      </c>
      <c r="BN7" s="38">
        <v>1081.8</v>
      </c>
      <c r="BO7" s="38">
        <v>974.93</v>
      </c>
      <c r="BP7" s="38">
        <v>914.53</v>
      </c>
      <c r="BQ7" s="38">
        <v>36.380000000000003</v>
      </c>
      <c r="BR7" s="38">
        <v>37.11</v>
      </c>
      <c r="BS7" s="38">
        <v>41.15</v>
      </c>
      <c r="BT7" s="38">
        <v>37.44</v>
      </c>
      <c r="BU7" s="38">
        <v>39.18</v>
      </c>
      <c r="BV7" s="38">
        <v>42.48</v>
      </c>
      <c r="BW7" s="38">
        <v>50.9</v>
      </c>
      <c r="BX7" s="38">
        <v>50.82</v>
      </c>
      <c r="BY7" s="38">
        <v>52.19</v>
      </c>
      <c r="BZ7" s="38">
        <v>55.32</v>
      </c>
      <c r="CA7" s="38">
        <v>55.73</v>
      </c>
      <c r="CB7" s="38">
        <v>269.31</v>
      </c>
      <c r="CC7" s="38">
        <v>273.07</v>
      </c>
      <c r="CD7" s="38">
        <v>253.23</v>
      </c>
      <c r="CE7" s="38">
        <v>295</v>
      </c>
      <c r="CF7" s="38">
        <v>271.62</v>
      </c>
      <c r="CG7" s="38">
        <v>343.8</v>
      </c>
      <c r="CH7" s="38">
        <v>293.27</v>
      </c>
      <c r="CI7" s="38">
        <v>300.52</v>
      </c>
      <c r="CJ7" s="38">
        <v>296.14</v>
      </c>
      <c r="CK7" s="38">
        <v>283.17</v>
      </c>
      <c r="CL7" s="38">
        <v>276.77999999999997</v>
      </c>
      <c r="CM7" s="38">
        <v>48.74</v>
      </c>
      <c r="CN7" s="38">
        <v>46.39</v>
      </c>
      <c r="CO7" s="38">
        <v>46.39</v>
      </c>
      <c r="CP7" s="38">
        <v>46.39</v>
      </c>
      <c r="CQ7" s="38">
        <v>46.39</v>
      </c>
      <c r="CR7" s="38">
        <v>46.06</v>
      </c>
      <c r="CS7" s="38">
        <v>53.78</v>
      </c>
      <c r="CT7" s="38">
        <v>53.24</v>
      </c>
      <c r="CU7" s="38">
        <v>52.31</v>
      </c>
      <c r="CV7" s="38">
        <v>60.65</v>
      </c>
      <c r="CW7" s="38">
        <v>59.15</v>
      </c>
      <c r="CX7" s="38">
        <v>80.489999999999995</v>
      </c>
      <c r="CY7" s="38">
        <v>78.47</v>
      </c>
      <c r="CZ7" s="38">
        <v>83.43</v>
      </c>
      <c r="DA7" s="38">
        <v>81.03</v>
      </c>
      <c r="DB7" s="38">
        <v>80.62</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2018-02-23T06:38:47Z</cp:lastPrinted>
  <dcterms:created xsi:type="dcterms:W3CDTF">2017-12-25T02:27:09Z</dcterms:created>
  <dcterms:modified xsi:type="dcterms:W3CDTF">2018-02-23T08:10:10Z</dcterms:modified>
  <cp:category/>
</cp:coreProperties>
</file>