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5 東吾妻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<sst xmlns="http://schemas.openxmlformats.org/spreadsheetml/2006/main" count="240" uniqueCount="125">
  <si>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</si>
  <si>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</si>
  <si>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</si>
  <si>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</si>
  <si>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</si>
  <si>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</si>
  <si>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</si>
  <si>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</si>
  <si>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</si>
  <si>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</si>
  <si>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</si>
  <si>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</si>
  <si>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</si>
  <si>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</si>
  <si>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</si>
  <si>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</si>
  <si>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</si>
  <si>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</si>
  <si>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</si>
  <si>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</si>
  <si>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</si>
  <si>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</si>
  <si>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</si>
  <si>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</si>
  <si>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</si>
  <si>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</si>
  <si>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</si>
  <si>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</si>
  <si>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</si>
  <si>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</si>
  <si>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</si>
  <si>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</si>
  <si>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</si>
  <si>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</si>
  <si>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</si>
  <si>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</si>
  <si>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</si>
  <si>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</si>
  <si>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</si>
  <si>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</si>
  <si>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</si>
  <si>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</si>
  <si>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</si>
  <si>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</si>
  <si>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</si>
  <si>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</si>
  <si>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</si>
  <si>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</si>
  <si>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</si>
  <si>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</si>
  <si>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</si>
  <si>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</si>
  <si>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</si>
  <si>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</si>
  <si>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</si>
  <si>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</si>
  <si>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</si>
  <si>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</si>
  <si>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</si>
  <si>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</si>
  <si>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</si>
  <si>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</si>
  <si>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</si>
  <si>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</si>
  <si>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</si>
  <si>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</si>
  <si>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</si>
  <si>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</si>
  <si>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</si>
  <si>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</si>
  <si>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</si>
  <si>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</si>
  <si>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</si>
  <si>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</si>
  <si>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</si>
  <si>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</si>
  <si>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</si>
  <si>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</si>
  <si>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</si>
  <si>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</si>
  <si>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</si>
  <si>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</si>
  <si>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</si>
  <si>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</si>
  <si>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</si>
  <si>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</si>
  <si>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</si>
  <si>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</si>
  <si>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</si>
  <si>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</si>
  <si>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</si>
  <si>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</si>
  <si>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</si>
  <si>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</si>
  <si>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</si>
  <si>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</si>
  <si>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</si>
  <si>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</si>
  <si>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</si>
  <si>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</si>
  <si>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</si>
  <si>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</si>
  <si>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</si>
  <si>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</si>
  <si>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</si>
  <si>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</si>
  <si>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</si>
  <si>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</si>
  <si>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</si>
  <si>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東吾妻町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</si>
  <si>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</si>
  <si>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</si>
  <si>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</si>
  <si>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</si>
  <si>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</si>
  <si>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</si>
  <si>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</si>
  <si>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</si>
  <si>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</si>
  <si>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</si>
  <si>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</si>
  <si>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③管路については毎年管路清掃とTV調査を行い、施設の状況把握に努めている。現在極めて大きな管路の更新・改良等は実施していないが、今後は事業全体計画を立てる中で老朽化対策の検討が必要となる。</t>
    <phoneticPr fontId="4"/>
  </si>
  <si>
    <t>①料金収入や一般会計からの繰入金等の総収益で、総費用に地方債償還金を加えた費用をどの程度賄えているかを表す指標である収益的収支比率についてはここ５年間で７割程度と単年度収支は赤字となっている。維持管理費用の削減はもとより、今後の料金改定を含め一般会計繰入金に依存する体質を改善しなければならない。
④料金収入に対する企業債残高の割合であり、企業債残高の規模を表す企業債残高対事業規模比率であるが、一般会計からの補填を前提とした算定であるため類似団体等と比較対象とならない。 
⑤使用料で回収すべき経費を、どの程度使用料で賄えているかを表す経費回収率は、料金収入については横ばいとなっているが修繕費等維持管理費の増額により低下してしまった。
⑥有収水量１㎥あたりの汚水処理に要した費用で有り、汚水資本費・汚水維持管理費の両方を含めた汚水処理に係るコストを表した汚水処理原価は年間有収水量に変動が少ない中、汚水処理費が増加したため高い値となってしまった。
⑦施設・設備が一日に対応可能な処理能力に対する、一日平均処理水量の割合であり、施設の利用状況や適正規模を判断する施設利用率は、当初計画人口に対し接続人口が著しく少なく処理能力の過大な施設となっている。今後も減少を続けると見込まれるため区域内人口に対応した施設更新を検討していきたい。
⑧現在処理区域内人口のうち、実際に水洗便所を設置して汚水処理している人口の割合を表した水洗化率について、経年比較では横ばいである。類似団体との比較では８０％超と高い値を示しているが、今後も更なる接続率の向上を目指し啓発に努めていく。</t>
    <rPh sb="222" eb="224">
      <t>ダンタイ</t>
    </rPh>
    <rPh sb="285" eb="286">
      <t>ヨコ</t>
    </rPh>
    <rPh sb="295" eb="298">
      <t>シュウゼンヒ</t>
    </rPh>
    <rPh sb="298" eb="299">
      <t>トウ</t>
    </rPh>
    <rPh sb="509" eb="511">
      <t>ショリ</t>
    </rPh>
    <rPh sb="511" eb="513">
      <t>ノウリョク</t>
    </rPh>
    <rPh sb="514" eb="516">
      <t>カダイ</t>
    </rPh>
    <phoneticPr fontId="4"/>
  </si>
  <si>
    <t>農業集落排水事業の処理場施設においては、現在包括的民間委託を行い効率的な運営や維持管理費の経費削減に努めているが、類似団体と比較すると、経営の健全性・効率性は全体的に低い値を示している。健全化に向け今後も引き続き未水洗化世帯に対して啓発を行い有収水量の向上をはかるとともに、中長期的な事業全体計画を検討・策定し経費削減に努めていく。</t>
    <rPh sb="0" eb="2">
      <t>ノウギョウ</t>
    </rPh>
    <rPh sb="2" eb="4">
      <t>シュウラク</t>
    </rPh>
    <rPh sb="4" eb="6">
      <t>ハイスイ</t>
    </rPh>
    <rPh sb="6" eb="8">
      <t>ジギョウ</t>
    </rPh>
    <rPh sb="9" eb="12">
      <t>ショリジョウ</t>
    </rPh>
    <rPh sb="12" eb="14">
      <t>シセツ</t>
    </rPh>
    <rPh sb="20" eb="22">
      <t>ゲンザイ</t>
    </rPh>
    <rPh sb="22" eb="24">
      <t>ホウカツ</t>
    </rPh>
    <rPh sb="24" eb="25">
      <t>テキ</t>
    </rPh>
    <rPh sb="25" eb="27">
      <t>ミンカン</t>
    </rPh>
    <rPh sb="27" eb="29">
      <t>イタク</t>
    </rPh>
    <rPh sb="30" eb="31">
      <t>オコナ</t>
    </rPh>
    <rPh sb="32" eb="34">
      <t>コウリツ</t>
    </rPh>
    <rPh sb="34" eb="35">
      <t>テキ</t>
    </rPh>
    <rPh sb="36" eb="38">
      <t>ウンエイ</t>
    </rPh>
    <rPh sb="39" eb="41">
      <t>イジ</t>
    </rPh>
    <rPh sb="41" eb="44">
      <t>カンリヒ</t>
    </rPh>
    <rPh sb="45" eb="47">
      <t>ケイヒ</t>
    </rPh>
    <rPh sb="47" eb="49">
      <t>サクゲン</t>
    </rPh>
    <rPh sb="50" eb="51">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</si>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</sst>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color theme="1"/>
      <name val="ＭＳ ゴシック"/>
      <family val="3"/>
      <charset val="128"/>
    </font>
    <font>
      <sz val="9.3000000000000007"/>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23" fillId="0" borderId="0" xfId="1" applyFon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E39-4436-8382-BFD9BAE38698}"/>
            </c:ext>
          </c:extLst>
        </c:ser>
        <c:dLbls>
          <c:showLegendKey val="0"/>
          <c:showVal val="0"/>
          <c:showCatName val="0"/>
          <c:showSerName val="0"/>
          <c:showPercent val="0"/>
          <c:showBubbleSize val="0"/>
        </c:dLbls>
        <c:gapWidth val="150"/>
        <c:axId val="173948488"/>
        <c:axId val="17394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0E39-4436-8382-BFD9BAE38698}"/>
            </c:ext>
          </c:extLst>
        </c:ser>
        <c:dLbls>
          <c:showLegendKey val="0"/>
          <c:showVal val="0"/>
          <c:showCatName val="0"/>
          <c:showSerName val="0"/>
          <c:showPercent val="0"/>
          <c:showBubbleSize val="0"/>
        </c:dLbls>
        <c:marker val="1"/>
        <c:smooth val="0"/>
        <c:axId val="173948488"/>
        <c:axId val="173948880"/>
      </c:lineChart>
      <c:dateAx>
        <c:axId val="173948488"/>
        <c:scaling>
          <c:orientation val="minMax"/>
        </c:scaling>
        <c:delete val="1"/>
        <c:axPos val="b"/>
        <c:numFmt formatCode="ge" sourceLinked="1"/>
        <c:majorTickMark val="none"/>
        <c:minorTickMark val="none"/>
        <c:tickLblPos val="none"/>
        <c:crossAx val="173948880"/>
        <c:crosses val="autoZero"/>
        <c:auto val="1"/>
        <c:lblOffset val="100"/>
        <c:baseTimeUnit val="years"/>
      </c:dateAx>
      <c:valAx>
        <c:axId val="17394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94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46.08</c:v>
                </c:pt>
                <c:pt idx="1">
                  <c:v>45.61</c:v>
                </c:pt>
                <c:pt idx="2">
                  <c:v>45.89</c:v>
                </c:pt>
                <c:pt idx="3">
                  <c:v>47.92</c:v>
                </c:pt>
                <c:pt idx="4">
                  <c:v>47.09</c:v>
                </c:pt>
              </c:numCache>
            </c:numRef>
          </c:val>
          <c:extLst xmlns:c16r2="http://schemas.microsoft.com/office/drawing/2015/06/chart">
            <c:ext xmlns:c16="http://schemas.microsoft.com/office/drawing/2014/chart" uri="{C3380CC4-5D6E-409C-BE32-E72D297353CC}">
              <c16:uniqueId val="{00000000-59E3-4BEB-BE69-5DA8A3F54334}"/>
            </c:ext>
          </c:extLst>
        </c:ser>
        <c:dLbls>
          <c:showLegendKey val="0"/>
          <c:showVal val="0"/>
          <c:showCatName val="0"/>
          <c:showSerName val="0"/>
          <c:showPercent val="0"/>
          <c:showBubbleSize val="0"/>
        </c:dLbls>
        <c:gapWidth val="150"/>
        <c:axId val="253213336"/>
        <c:axId val="25321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59E3-4BEB-BE69-5DA8A3F54334}"/>
            </c:ext>
          </c:extLst>
        </c:ser>
        <c:dLbls>
          <c:showLegendKey val="0"/>
          <c:showVal val="0"/>
          <c:showCatName val="0"/>
          <c:showSerName val="0"/>
          <c:showPercent val="0"/>
          <c:showBubbleSize val="0"/>
        </c:dLbls>
        <c:marker val="1"/>
        <c:smooth val="0"/>
        <c:axId val="253213336"/>
        <c:axId val="253213728"/>
      </c:lineChart>
      <c:dateAx>
        <c:axId val="253213336"/>
        <c:scaling>
          <c:orientation val="minMax"/>
        </c:scaling>
        <c:delete val="1"/>
        <c:axPos val="b"/>
        <c:numFmt formatCode="ge" sourceLinked="1"/>
        <c:majorTickMark val="none"/>
        <c:minorTickMark val="none"/>
        <c:tickLblPos val="none"/>
        <c:crossAx val="253213728"/>
        <c:crosses val="autoZero"/>
        <c:auto val="1"/>
        <c:lblOffset val="100"/>
        <c:baseTimeUnit val="years"/>
      </c:dateAx>
      <c:valAx>
        <c:axId val="25321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21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89.89</c:v>
                </c:pt>
                <c:pt idx="1">
                  <c:v>83.3</c:v>
                </c:pt>
                <c:pt idx="2">
                  <c:v>86.54</c:v>
                </c:pt>
                <c:pt idx="3">
                  <c:v>85.09</c:v>
                </c:pt>
                <c:pt idx="4">
                  <c:v>84.06</c:v>
                </c:pt>
              </c:numCache>
            </c:numRef>
          </c:val>
          <c:extLst xmlns:c16r2="http://schemas.microsoft.com/office/drawing/2015/06/chart">
            <c:ext xmlns:c16="http://schemas.microsoft.com/office/drawing/2014/chart" uri="{C3380CC4-5D6E-409C-BE32-E72D297353CC}">
              <c16:uniqueId val="{00000000-EE11-4EF2-BB96-6FB73DB93F35}"/>
            </c:ext>
          </c:extLst>
        </c:ser>
        <c:dLbls>
          <c:showLegendKey val="0"/>
          <c:showVal val="0"/>
          <c:showCatName val="0"/>
          <c:showSerName val="0"/>
          <c:showPercent val="0"/>
          <c:showBubbleSize val="0"/>
        </c:dLbls>
        <c:gapWidth val="150"/>
        <c:axId val="253214904"/>
        <c:axId val="25321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EE11-4EF2-BB96-6FB73DB93F35}"/>
            </c:ext>
          </c:extLst>
        </c:ser>
        <c:dLbls>
          <c:showLegendKey val="0"/>
          <c:showVal val="0"/>
          <c:showCatName val="0"/>
          <c:showSerName val="0"/>
          <c:showPercent val="0"/>
          <c:showBubbleSize val="0"/>
        </c:dLbls>
        <c:marker val="1"/>
        <c:smooth val="0"/>
        <c:axId val="253214904"/>
        <c:axId val="253215296"/>
      </c:lineChart>
      <c:dateAx>
        <c:axId val="253214904"/>
        <c:scaling>
          <c:orientation val="minMax"/>
        </c:scaling>
        <c:delete val="1"/>
        <c:axPos val="b"/>
        <c:numFmt formatCode="ge" sourceLinked="1"/>
        <c:majorTickMark val="none"/>
        <c:minorTickMark val="none"/>
        <c:tickLblPos val="none"/>
        <c:crossAx val="253215296"/>
        <c:crosses val="autoZero"/>
        <c:auto val="1"/>
        <c:lblOffset val="100"/>
        <c:baseTimeUnit val="years"/>
      </c:dateAx>
      <c:valAx>
        <c:axId val="25321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21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72.77</c:v>
                </c:pt>
                <c:pt idx="1">
                  <c:v>77.31</c:v>
                </c:pt>
                <c:pt idx="2">
                  <c:v>69.69</c:v>
                </c:pt>
                <c:pt idx="3">
                  <c:v>83.2</c:v>
                </c:pt>
                <c:pt idx="4">
                  <c:v>59.91</c:v>
                </c:pt>
              </c:numCache>
            </c:numRef>
          </c:val>
          <c:extLst xmlns:c16r2="http://schemas.microsoft.com/office/drawing/2015/06/chart">
            <c:ext xmlns:c16="http://schemas.microsoft.com/office/drawing/2014/chart" uri="{C3380CC4-5D6E-409C-BE32-E72D297353CC}">
              <c16:uniqueId val="{00000000-6E26-4F26-BF64-4B3E61D15B42}"/>
            </c:ext>
          </c:extLst>
        </c:ser>
        <c:dLbls>
          <c:showLegendKey val="0"/>
          <c:showVal val="0"/>
          <c:showCatName val="0"/>
          <c:showSerName val="0"/>
          <c:showPercent val="0"/>
          <c:showBubbleSize val="0"/>
        </c:dLbls>
        <c:gapWidth val="150"/>
        <c:axId val="175414880"/>
        <c:axId val="175415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26-4F26-BF64-4B3E61D15B42}"/>
            </c:ext>
          </c:extLst>
        </c:ser>
        <c:dLbls>
          <c:showLegendKey val="0"/>
          <c:showVal val="0"/>
          <c:showCatName val="0"/>
          <c:showSerName val="0"/>
          <c:showPercent val="0"/>
          <c:showBubbleSize val="0"/>
        </c:dLbls>
        <c:marker val="1"/>
        <c:smooth val="0"/>
        <c:axId val="175414880"/>
        <c:axId val="175415272"/>
      </c:lineChart>
      <c:dateAx>
        <c:axId val="175414880"/>
        <c:scaling>
          <c:orientation val="minMax"/>
        </c:scaling>
        <c:delete val="1"/>
        <c:axPos val="b"/>
        <c:numFmt formatCode="ge" sourceLinked="1"/>
        <c:majorTickMark val="none"/>
        <c:minorTickMark val="none"/>
        <c:tickLblPos val="none"/>
        <c:crossAx val="175415272"/>
        <c:crosses val="autoZero"/>
        <c:auto val="1"/>
        <c:lblOffset val="100"/>
        <c:baseTimeUnit val="years"/>
      </c:dateAx>
      <c:valAx>
        <c:axId val="17541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1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05-4AC0-ACDE-6B14555EC3BF}"/>
            </c:ext>
          </c:extLst>
        </c:ser>
        <c:dLbls>
          <c:showLegendKey val="0"/>
          <c:showVal val="0"/>
          <c:showCatName val="0"/>
          <c:showSerName val="0"/>
          <c:showPercent val="0"/>
          <c:showBubbleSize val="0"/>
        </c:dLbls>
        <c:gapWidth val="150"/>
        <c:axId val="175416448"/>
        <c:axId val="17541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05-4AC0-ACDE-6B14555EC3BF}"/>
            </c:ext>
          </c:extLst>
        </c:ser>
        <c:dLbls>
          <c:showLegendKey val="0"/>
          <c:showVal val="0"/>
          <c:showCatName val="0"/>
          <c:showSerName val="0"/>
          <c:showPercent val="0"/>
          <c:showBubbleSize val="0"/>
        </c:dLbls>
        <c:marker val="1"/>
        <c:smooth val="0"/>
        <c:axId val="175416448"/>
        <c:axId val="175416840"/>
      </c:lineChart>
      <c:dateAx>
        <c:axId val="175416448"/>
        <c:scaling>
          <c:orientation val="minMax"/>
        </c:scaling>
        <c:delete val="1"/>
        <c:axPos val="b"/>
        <c:numFmt formatCode="ge" sourceLinked="1"/>
        <c:majorTickMark val="none"/>
        <c:minorTickMark val="none"/>
        <c:tickLblPos val="none"/>
        <c:crossAx val="175416840"/>
        <c:crosses val="autoZero"/>
        <c:auto val="1"/>
        <c:lblOffset val="100"/>
        <c:baseTimeUnit val="years"/>
      </c:dateAx>
      <c:valAx>
        <c:axId val="17541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1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15-4844-89A0-1F8E88659733}"/>
            </c:ext>
          </c:extLst>
        </c:ser>
        <c:dLbls>
          <c:showLegendKey val="0"/>
          <c:showVal val="0"/>
          <c:showCatName val="0"/>
          <c:showSerName val="0"/>
          <c:showPercent val="0"/>
          <c:showBubbleSize val="0"/>
        </c:dLbls>
        <c:gapWidth val="150"/>
        <c:axId val="175418016"/>
        <c:axId val="17541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15-4844-89A0-1F8E88659733}"/>
            </c:ext>
          </c:extLst>
        </c:ser>
        <c:dLbls>
          <c:showLegendKey val="0"/>
          <c:showVal val="0"/>
          <c:showCatName val="0"/>
          <c:showSerName val="0"/>
          <c:showPercent val="0"/>
          <c:showBubbleSize val="0"/>
        </c:dLbls>
        <c:marker val="1"/>
        <c:smooth val="0"/>
        <c:axId val="175418016"/>
        <c:axId val="175418408"/>
      </c:lineChart>
      <c:dateAx>
        <c:axId val="175418016"/>
        <c:scaling>
          <c:orientation val="minMax"/>
        </c:scaling>
        <c:delete val="1"/>
        <c:axPos val="b"/>
        <c:numFmt formatCode="ge" sourceLinked="1"/>
        <c:majorTickMark val="none"/>
        <c:minorTickMark val="none"/>
        <c:tickLblPos val="none"/>
        <c:crossAx val="175418408"/>
        <c:crosses val="autoZero"/>
        <c:auto val="1"/>
        <c:lblOffset val="100"/>
        <c:baseTimeUnit val="years"/>
      </c:dateAx>
      <c:valAx>
        <c:axId val="17541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CF-4016-BA7C-1B3313383217}"/>
            </c:ext>
          </c:extLst>
        </c:ser>
        <c:dLbls>
          <c:showLegendKey val="0"/>
          <c:showVal val="0"/>
          <c:showCatName val="0"/>
          <c:showSerName val="0"/>
          <c:showPercent val="0"/>
          <c:showBubbleSize val="0"/>
        </c:dLbls>
        <c:gapWidth val="150"/>
        <c:axId val="253321800"/>
        <c:axId val="25332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CF-4016-BA7C-1B3313383217}"/>
            </c:ext>
          </c:extLst>
        </c:ser>
        <c:dLbls>
          <c:showLegendKey val="0"/>
          <c:showVal val="0"/>
          <c:showCatName val="0"/>
          <c:showSerName val="0"/>
          <c:showPercent val="0"/>
          <c:showBubbleSize val="0"/>
        </c:dLbls>
        <c:marker val="1"/>
        <c:smooth val="0"/>
        <c:axId val="253321800"/>
        <c:axId val="253322192"/>
      </c:lineChart>
      <c:dateAx>
        <c:axId val="253321800"/>
        <c:scaling>
          <c:orientation val="minMax"/>
        </c:scaling>
        <c:delete val="1"/>
        <c:axPos val="b"/>
        <c:numFmt formatCode="ge" sourceLinked="1"/>
        <c:majorTickMark val="none"/>
        <c:minorTickMark val="none"/>
        <c:tickLblPos val="none"/>
        <c:crossAx val="253322192"/>
        <c:crosses val="autoZero"/>
        <c:auto val="1"/>
        <c:lblOffset val="100"/>
        <c:baseTimeUnit val="years"/>
      </c:dateAx>
      <c:valAx>
        <c:axId val="25332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32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EA-4AA6-BE2B-022C305CEAE9}"/>
            </c:ext>
          </c:extLst>
        </c:ser>
        <c:dLbls>
          <c:showLegendKey val="0"/>
          <c:showVal val="0"/>
          <c:showCatName val="0"/>
          <c:showSerName val="0"/>
          <c:showPercent val="0"/>
          <c:showBubbleSize val="0"/>
        </c:dLbls>
        <c:gapWidth val="150"/>
        <c:axId val="253379872"/>
        <c:axId val="253380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EA-4AA6-BE2B-022C305CEAE9}"/>
            </c:ext>
          </c:extLst>
        </c:ser>
        <c:dLbls>
          <c:showLegendKey val="0"/>
          <c:showVal val="0"/>
          <c:showCatName val="0"/>
          <c:showSerName val="0"/>
          <c:showPercent val="0"/>
          <c:showBubbleSize val="0"/>
        </c:dLbls>
        <c:marker val="1"/>
        <c:smooth val="0"/>
        <c:axId val="253379872"/>
        <c:axId val="253380264"/>
      </c:lineChart>
      <c:dateAx>
        <c:axId val="253379872"/>
        <c:scaling>
          <c:orientation val="minMax"/>
        </c:scaling>
        <c:delete val="1"/>
        <c:axPos val="b"/>
        <c:numFmt formatCode="ge" sourceLinked="1"/>
        <c:majorTickMark val="none"/>
        <c:minorTickMark val="none"/>
        <c:tickLblPos val="none"/>
        <c:crossAx val="253380264"/>
        <c:crosses val="autoZero"/>
        <c:auto val="1"/>
        <c:lblOffset val="100"/>
        <c:baseTimeUnit val="years"/>
      </c:dateAx>
      <c:valAx>
        <c:axId val="25338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3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652.24</c:v>
                </c:pt>
                <c:pt idx="4" formatCode="#,##0.00;&quot;△&quot;#,##0.00;&quot;-&quot;">
                  <c:v>1210.99</c:v>
                </c:pt>
              </c:numCache>
            </c:numRef>
          </c:val>
          <c:extLst xmlns:c16r2="http://schemas.microsoft.com/office/drawing/2015/06/chart">
            <c:ext xmlns:c16="http://schemas.microsoft.com/office/drawing/2014/chart" uri="{C3380CC4-5D6E-409C-BE32-E72D297353CC}">
              <c16:uniqueId val="{00000000-D507-4B2E-B2FF-53A44430B970}"/>
            </c:ext>
          </c:extLst>
        </c:ser>
        <c:dLbls>
          <c:showLegendKey val="0"/>
          <c:showVal val="0"/>
          <c:showCatName val="0"/>
          <c:showSerName val="0"/>
          <c:showPercent val="0"/>
          <c:showBubbleSize val="0"/>
        </c:dLbls>
        <c:gapWidth val="150"/>
        <c:axId val="253381440"/>
        <c:axId val="25338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D507-4B2E-B2FF-53A44430B970}"/>
            </c:ext>
          </c:extLst>
        </c:ser>
        <c:dLbls>
          <c:showLegendKey val="0"/>
          <c:showVal val="0"/>
          <c:showCatName val="0"/>
          <c:showSerName val="0"/>
          <c:showPercent val="0"/>
          <c:showBubbleSize val="0"/>
        </c:dLbls>
        <c:marker val="1"/>
        <c:smooth val="0"/>
        <c:axId val="253381440"/>
        <c:axId val="253381832"/>
      </c:lineChart>
      <c:dateAx>
        <c:axId val="253381440"/>
        <c:scaling>
          <c:orientation val="minMax"/>
        </c:scaling>
        <c:delete val="1"/>
        <c:axPos val="b"/>
        <c:numFmt formatCode="ge" sourceLinked="1"/>
        <c:majorTickMark val="none"/>
        <c:minorTickMark val="none"/>
        <c:tickLblPos val="none"/>
        <c:crossAx val="253381832"/>
        <c:crosses val="autoZero"/>
        <c:auto val="1"/>
        <c:lblOffset val="100"/>
        <c:baseTimeUnit val="years"/>
      </c:dateAx>
      <c:valAx>
        <c:axId val="25338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38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39.94</c:v>
                </c:pt>
                <c:pt idx="1">
                  <c:v>38.89</c:v>
                </c:pt>
                <c:pt idx="2">
                  <c:v>42.03</c:v>
                </c:pt>
                <c:pt idx="3">
                  <c:v>37.79</c:v>
                </c:pt>
                <c:pt idx="4">
                  <c:v>34.090000000000003</c:v>
                </c:pt>
              </c:numCache>
            </c:numRef>
          </c:val>
          <c:extLst xmlns:c16r2="http://schemas.microsoft.com/office/drawing/2015/06/chart">
            <c:ext xmlns:c16="http://schemas.microsoft.com/office/drawing/2014/chart" uri="{C3380CC4-5D6E-409C-BE32-E72D297353CC}">
              <c16:uniqueId val="{00000000-12CC-4CE1-A7D3-0BFF840DDBEB}"/>
            </c:ext>
          </c:extLst>
        </c:ser>
        <c:dLbls>
          <c:showLegendKey val="0"/>
          <c:showVal val="0"/>
          <c:showCatName val="0"/>
          <c:showSerName val="0"/>
          <c:showPercent val="0"/>
          <c:showBubbleSize val="0"/>
        </c:dLbls>
        <c:gapWidth val="150"/>
        <c:axId val="253321408"/>
        <c:axId val="25332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12CC-4CE1-A7D3-0BFF840DDBEB}"/>
            </c:ext>
          </c:extLst>
        </c:ser>
        <c:dLbls>
          <c:showLegendKey val="0"/>
          <c:showVal val="0"/>
          <c:showCatName val="0"/>
          <c:showSerName val="0"/>
          <c:showPercent val="0"/>
          <c:showBubbleSize val="0"/>
        </c:dLbls>
        <c:marker val="1"/>
        <c:smooth val="0"/>
        <c:axId val="253321408"/>
        <c:axId val="253321016"/>
      </c:lineChart>
      <c:dateAx>
        <c:axId val="253321408"/>
        <c:scaling>
          <c:orientation val="minMax"/>
        </c:scaling>
        <c:delete val="1"/>
        <c:axPos val="b"/>
        <c:numFmt formatCode="ge" sourceLinked="1"/>
        <c:majorTickMark val="none"/>
        <c:minorTickMark val="none"/>
        <c:tickLblPos val="none"/>
        <c:crossAx val="253321016"/>
        <c:crosses val="autoZero"/>
        <c:auto val="1"/>
        <c:lblOffset val="100"/>
        <c:baseTimeUnit val="years"/>
      </c:dateAx>
      <c:valAx>
        <c:axId val="25332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32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385.98</c:v>
                </c:pt>
                <c:pt idx="1">
                  <c:v>388.62</c:v>
                </c:pt>
                <c:pt idx="2">
                  <c:v>365.62</c:v>
                </c:pt>
                <c:pt idx="3">
                  <c:v>430.17</c:v>
                </c:pt>
                <c:pt idx="4">
                  <c:v>471.4</c:v>
                </c:pt>
              </c:numCache>
            </c:numRef>
          </c:val>
          <c:extLst xmlns:c16r2="http://schemas.microsoft.com/office/drawing/2015/06/chart">
            <c:ext xmlns:c16="http://schemas.microsoft.com/office/drawing/2014/chart" uri="{C3380CC4-5D6E-409C-BE32-E72D297353CC}">
              <c16:uniqueId val="{00000000-F7E1-49CE-80D9-5A927FDF0810}"/>
            </c:ext>
          </c:extLst>
        </c:ser>
        <c:dLbls>
          <c:showLegendKey val="0"/>
          <c:showVal val="0"/>
          <c:showCatName val="0"/>
          <c:showSerName val="0"/>
          <c:showPercent val="0"/>
          <c:showBubbleSize val="0"/>
        </c:dLbls>
        <c:gapWidth val="150"/>
        <c:axId val="253319840"/>
        <c:axId val="25338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F7E1-49CE-80D9-5A927FDF0810}"/>
            </c:ext>
          </c:extLst>
        </c:ser>
        <c:dLbls>
          <c:showLegendKey val="0"/>
          <c:showVal val="0"/>
          <c:showCatName val="0"/>
          <c:showSerName val="0"/>
          <c:showPercent val="0"/>
          <c:showBubbleSize val="0"/>
        </c:dLbls>
        <c:marker val="1"/>
        <c:smooth val="0"/>
        <c:axId val="253319840"/>
        <c:axId val="253383008"/>
      </c:lineChart>
      <c:dateAx>
        <c:axId val="253319840"/>
        <c:scaling>
          <c:orientation val="minMax"/>
        </c:scaling>
        <c:delete val="1"/>
        <c:axPos val="b"/>
        <c:numFmt formatCode="ge" sourceLinked="1"/>
        <c:majorTickMark val="none"/>
        <c:minorTickMark val="none"/>
        <c:tickLblPos val="none"/>
        <c:crossAx val="253383008"/>
        <c:crosses val="autoZero"/>
        <c:auto val="1"/>
        <c:lblOffset val="100"/>
        <c:baseTimeUnit val="years"/>
      </c:dateAx>
      <c:valAx>
        <c:axId val="25338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3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2" t="str">
        <f>データ!H6</f>
        <v>群馬県　東吾妻町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4"/>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4"/>
      <c r="BK7" s="4"/>
      <c r="BL7" s="5" t="s">
        <v>9</v>
      </c>
      <c r="BM7" s="6"/>
      <c r="BN7" s="6"/>
      <c r="BO7" s="6"/>
      <c r="BP7" s="6"/>
      <c r="BQ7" s="6"/>
      <c r="BR7" s="6"/>
      <c r="BS7" s="6"/>
      <c r="BT7" s="6"/>
      <c r="BU7" s="6"/>
      <c r="BV7" s="6"/>
      <c r="BW7" s="6"/>
      <c r="BX7" s="6"/>
      <c r="BY7" s="7"/>
    </row>
    <row r="8" spans="1:78" ht="18.75" customHeight="1">
      <c r="A8" s="2"/>
      <c r="B8" s="79" t="str">
        <f>データ!I6</f>
        <v>法非適用</v>
      </c>
      <c r="C8" s="79"/>
      <c r="D8" s="79"/>
      <c r="E8" s="79"/>
      <c r="F8" s="79"/>
      <c r="G8" s="79"/>
      <c r="H8" s="79"/>
      <c r="I8" s="79" t="str">
        <f>データ!J6</f>
        <v>下水道事業</v>
      </c>
      <c r="J8" s="79"/>
      <c r="K8" s="79"/>
      <c r="L8" s="79"/>
      <c r="M8" s="79"/>
      <c r="N8" s="79"/>
      <c r="O8" s="79"/>
      <c r="P8" s="79" t="str">
        <f>データ!K6</f>
        <v>農業集落排水</v>
      </c>
      <c r="Q8" s="79"/>
      <c r="R8" s="79"/>
      <c r="S8" s="79"/>
      <c r="T8" s="79"/>
      <c r="U8" s="79"/>
      <c r="V8" s="79"/>
      <c r="W8" s="79" t="str">
        <f>データ!L6</f>
        <v>F2</v>
      </c>
      <c r="X8" s="79"/>
      <c r="Y8" s="79"/>
      <c r="Z8" s="79"/>
      <c r="AA8" s="79"/>
      <c r="AB8" s="79"/>
      <c r="AC8" s="79"/>
      <c r="AD8" s="80" t="s">
        <v>124</v>
      </c>
      <c r="AE8" s="80"/>
      <c r="AF8" s="80"/>
      <c r="AG8" s="80"/>
      <c r="AH8" s="80"/>
      <c r="AI8" s="80"/>
      <c r="AJ8" s="80"/>
      <c r="AK8" s="4"/>
      <c r="AL8" s="74">
        <f>データ!S6</f>
        <v>14542</v>
      </c>
      <c r="AM8" s="74"/>
      <c r="AN8" s="74"/>
      <c r="AO8" s="74"/>
      <c r="AP8" s="74"/>
      <c r="AQ8" s="74"/>
      <c r="AR8" s="74"/>
      <c r="AS8" s="74"/>
      <c r="AT8" s="73">
        <f>データ!T6</f>
        <v>253.91</v>
      </c>
      <c r="AU8" s="73"/>
      <c r="AV8" s="73"/>
      <c r="AW8" s="73"/>
      <c r="AX8" s="73"/>
      <c r="AY8" s="73"/>
      <c r="AZ8" s="73"/>
      <c r="BA8" s="73"/>
      <c r="BB8" s="73">
        <f>データ!U6</f>
        <v>57.27</v>
      </c>
      <c r="BC8" s="73"/>
      <c r="BD8" s="73"/>
      <c r="BE8" s="73"/>
      <c r="BF8" s="73"/>
      <c r="BG8" s="73"/>
      <c r="BH8" s="73"/>
      <c r="BI8" s="73"/>
      <c r="BJ8" s="4"/>
      <c r="BK8" s="4"/>
      <c r="BL8" s="77" t="s">
        <v>10</v>
      </c>
      <c r="BM8" s="78"/>
      <c r="BN8" s="8" t="s">
        <v>11</v>
      </c>
      <c r="BO8" s="9"/>
      <c r="BP8" s="9"/>
      <c r="BQ8" s="9"/>
      <c r="BR8" s="9"/>
      <c r="BS8" s="9"/>
      <c r="BT8" s="9"/>
      <c r="BU8" s="9"/>
      <c r="BV8" s="9"/>
      <c r="BW8" s="9"/>
      <c r="BX8" s="9"/>
      <c r="BY8" s="10"/>
    </row>
    <row r="9" spans="1:78" ht="18.75" customHeight="1">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4"/>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4"/>
      <c r="BK9" s="4"/>
      <c r="BL9" s="71" t="s">
        <v>20</v>
      </c>
      <c r="BM9" s="72"/>
      <c r="BN9" s="11" t="s">
        <v>21</v>
      </c>
      <c r="BO9" s="12"/>
      <c r="BP9" s="12"/>
      <c r="BQ9" s="12"/>
      <c r="BR9" s="12"/>
      <c r="BS9" s="12"/>
      <c r="BT9" s="12"/>
      <c r="BU9" s="12"/>
      <c r="BV9" s="12"/>
      <c r="BW9" s="12"/>
      <c r="BX9" s="12"/>
      <c r="BY9" s="13"/>
    </row>
    <row r="10" spans="1:78" ht="18.75" customHeight="1">
      <c r="A10" s="2"/>
      <c r="B10" s="73" t="str">
        <f>データ!N6</f>
        <v>-</v>
      </c>
      <c r="C10" s="73"/>
      <c r="D10" s="73"/>
      <c r="E10" s="73"/>
      <c r="F10" s="73"/>
      <c r="G10" s="73"/>
      <c r="H10" s="73"/>
      <c r="I10" s="73" t="str">
        <f>データ!O6</f>
        <v>該当数値なし</v>
      </c>
      <c r="J10" s="73"/>
      <c r="K10" s="73"/>
      <c r="L10" s="73"/>
      <c r="M10" s="73"/>
      <c r="N10" s="73"/>
      <c r="O10" s="73"/>
      <c r="P10" s="73">
        <f>データ!P6</f>
        <v>14.24</v>
      </c>
      <c r="Q10" s="73"/>
      <c r="R10" s="73"/>
      <c r="S10" s="73"/>
      <c r="T10" s="73"/>
      <c r="U10" s="73"/>
      <c r="V10" s="73"/>
      <c r="W10" s="73">
        <f>データ!Q6</f>
        <v>101.74</v>
      </c>
      <c r="X10" s="73"/>
      <c r="Y10" s="73"/>
      <c r="Z10" s="73"/>
      <c r="AA10" s="73"/>
      <c r="AB10" s="73"/>
      <c r="AC10" s="73"/>
      <c r="AD10" s="74">
        <f>データ!R6</f>
        <v>2916</v>
      </c>
      <c r="AE10" s="74"/>
      <c r="AF10" s="74"/>
      <c r="AG10" s="74"/>
      <c r="AH10" s="74"/>
      <c r="AI10" s="74"/>
      <c r="AJ10" s="74"/>
      <c r="AK10" s="2"/>
      <c r="AL10" s="74">
        <f>データ!V6</f>
        <v>2052</v>
      </c>
      <c r="AM10" s="74"/>
      <c r="AN10" s="74"/>
      <c r="AO10" s="74"/>
      <c r="AP10" s="74"/>
      <c r="AQ10" s="74"/>
      <c r="AR10" s="74"/>
      <c r="AS10" s="74"/>
      <c r="AT10" s="73">
        <f>データ!W6</f>
        <v>2.02</v>
      </c>
      <c r="AU10" s="73"/>
      <c r="AV10" s="73"/>
      <c r="AW10" s="73"/>
      <c r="AX10" s="73"/>
      <c r="AY10" s="73"/>
      <c r="AZ10" s="73"/>
      <c r="BA10" s="73"/>
      <c r="BB10" s="73">
        <f>データ!X6</f>
        <v>1015.84</v>
      </c>
      <c r="BC10" s="73"/>
      <c r="BD10" s="73"/>
      <c r="BE10" s="73"/>
      <c r="BF10" s="73"/>
      <c r="BG10" s="73"/>
      <c r="BH10" s="73"/>
      <c r="BI10" s="73"/>
      <c r="BJ10" s="2"/>
      <c r="BK10" s="2"/>
      <c r="BL10" s="75" t="s">
        <v>22</v>
      </c>
      <c r="BM10" s="76"/>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4" t="s">
        <v>122</v>
      </c>
      <c r="BM16" s="65"/>
      <c r="BN16" s="65"/>
      <c r="BO16" s="65"/>
      <c r="BP16" s="65"/>
      <c r="BQ16" s="65"/>
      <c r="BR16" s="65"/>
      <c r="BS16" s="65"/>
      <c r="BT16" s="65"/>
      <c r="BU16" s="65"/>
      <c r="BV16" s="65"/>
      <c r="BW16" s="65"/>
      <c r="BX16" s="65"/>
      <c r="BY16" s="65"/>
      <c r="BZ16" s="6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4"/>
      <c r="BM17" s="65"/>
      <c r="BN17" s="65"/>
      <c r="BO17" s="65"/>
      <c r="BP17" s="65"/>
      <c r="BQ17" s="65"/>
      <c r="BR17" s="65"/>
      <c r="BS17" s="65"/>
      <c r="BT17" s="65"/>
      <c r="BU17" s="65"/>
      <c r="BV17" s="65"/>
      <c r="BW17" s="65"/>
      <c r="BX17" s="65"/>
      <c r="BY17" s="65"/>
      <c r="BZ17" s="6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4"/>
      <c r="BM18" s="65"/>
      <c r="BN18" s="65"/>
      <c r="BO18" s="65"/>
      <c r="BP18" s="65"/>
      <c r="BQ18" s="65"/>
      <c r="BR18" s="65"/>
      <c r="BS18" s="65"/>
      <c r="BT18" s="65"/>
      <c r="BU18" s="65"/>
      <c r="BV18" s="65"/>
      <c r="BW18" s="65"/>
      <c r="BX18" s="65"/>
      <c r="BY18" s="65"/>
      <c r="BZ18" s="6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4"/>
      <c r="BM19" s="65"/>
      <c r="BN19" s="65"/>
      <c r="BO19" s="65"/>
      <c r="BP19" s="65"/>
      <c r="BQ19" s="65"/>
      <c r="BR19" s="65"/>
      <c r="BS19" s="65"/>
      <c r="BT19" s="65"/>
      <c r="BU19" s="65"/>
      <c r="BV19" s="65"/>
      <c r="BW19" s="65"/>
      <c r="BX19" s="65"/>
      <c r="BY19" s="65"/>
      <c r="BZ19" s="6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4"/>
      <c r="BM20" s="65"/>
      <c r="BN20" s="65"/>
      <c r="BO20" s="65"/>
      <c r="BP20" s="65"/>
      <c r="BQ20" s="65"/>
      <c r="BR20" s="65"/>
      <c r="BS20" s="65"/>
      <c r="BT20" s="65"/>
      <c r="BU20" s="65"/>
      <c r="BV20" s="65"/>
      <c r="BW20" s="65"/>
      <c r="BX20" s="65"/>
      <c r="BY20" s="65"/>
      <c r="BZ20" s="6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4"/>
      <c r="BM21" s="65"/>
      <c r="BN21" s="65"/>
      <c r="BO21" s="65"/>
      <c r="BP21" s="65"/>
      <c r="BQ21" s="65"/>
      <c r="BR21" s="65"/>
      <c r="BS21" s="65"/>
      <c r="BT21" s="65"/>
      <c r="BU21" s="65"/>
      <c r="BV21" s="65"/>
      <c r="BW21" s="65"/>
      <c r="BX21" s="65"/>
      <c r="BY21" s="65"/>
      <c r="BZ21" s="6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4"/>
      <c r="BM22" s="65"/>
      <c r="BN22" s="65"/>
      <c r="BO22" s="65"/>
      <c r="BP22" s="65"/>
      <c r="BQ22" s="65"/>
      <c r="BR22" s="65"/>
      <c r="BS22" s="65"/>
      <c r="BT22" s="65"/>
      <c r="BU22" s="65"/>
      <c r="BV22" s="65"/>
      <c r="BW22" s="65"/>
      <c r="BX22" s="65"/>
      <c r="BY22" s="65"/>
      <c r="BZ22" s="6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4"/>
      <c r="BM23" s="65"/>
      <c r="BN23" s="65"/>
      <c r="BO23" s="65"/>
      <c r="BP23" s="65"/>
      <c r="BQ23" s="65"/>
      <c r="BR23" s="65"/>
      <c r="BS23" s="65"/>
      <c r="BT23" s="65"/>
      <c r="BU23" s="65"/>
      <c r="BV23" s="65"/>
      <c r="BW23" s="65"/>
      <c r="BX23" s="65"/>
      <c r="BY23" s="65"/>
      <c r="BZ23" s="6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4"/>
      <c r="BM24" s="65"/>
      <c r="BN24" s="65"/>
      <c r="BO24" s="65"/>
      <c r="BP24" s="65"/>
      <c r="BQ24" s="65"/>
      <c r="BR24" s="65"/>
      <c r="BS24" s="65"/>
      <c r="BT24" s="65"/>
      <c r="BU24" s="65"/>
      <c r="BV24" s="65"/>
      <c r="BW24" s="65"/>
      <c r="BX24" s="65"/>
      <c r="BY24" s="65"/>
      <c r="BZ24" s="6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4"/>
      <c r="BM25" s="65"/>
      <c r="BN25" s="65"/>
      <c r="BO25" s="65"/>
      <c r="BP25" s="65"/>
      <c r="BQ25" s="65"/>
      <c r="BR25" s="65"/>
      <c r="BS25" s="65"/>
      <c r="BT25" s="65"/>
      <c r="BU25" s="65"/>
      <c r="BV25" s="65"/>
      <c r="BW25" s="65"/>
      <c r="BX25" s="65"/>
      <c r="BY25" s="65"/>
      <c r="BZ25" s="6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4"/>
      <c r="BM26" s="65"/>
      <c r="BN26" s="65"/>
      <c r="BO26" s="65"/>
      <c r="BP26" s="65"/>
      <c r="BQ26" s="65"/>
      <c r="BR26" s="65"/>
      <c r="BS26" s="65"/>
      <c r="BT26" s="65"/>
      <c r="BU26" s="65"/>
      <c r="BV26" s="65"/>
      <c r="BW26" s="65"/>
      <c r="BX26" s="65"/>
      <c r="BY26" s="65"/>
      <c r="BZ26" s="6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4"/>
      <c r="BM27" s="65"/>
      <c r="BN27" s="65"/>
      <c r="BO27" s="65"/>
      <c r="BP27" s="65"/>
      <c r="BQ27" s="65"/>
      <c r="BR27" s="65"/>
      <c r="BS27" s="65"/>
      <c r="BT27" s="65"/>
      <c r="BU27" s="65"/>
      <c r="BV27" s="65"/>
      <c r="BW27" s="65"/>
      <c r="BX27" s="65"/>
      <c r="BY27" s="65"/>
      <c r="BZ27" s="6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4"/>
      <c r="BM28" s="65"/>
      <c r="BN28" s="65"/>
      <c r="BO28" s="65"/>
      <c r="BP28" s="65"/>
      <c r="BQ28" s="65"/>
      <c r="BR28" s="65"/>
      <c r="BS28" s="65"/>
      <c r="BT28" s="65"/>
      <c r="BU28" s="65"/>
      <c r="BV28" s="65"/>
      <c r="BW28" s="65"/>
      <c r="BX28" s="65"/>
      <c r="BY28" s="65"/>
      <c r="BZ28" s="6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4"/>
      <c r="BM29" s="65"/>
      <c r="BN29" s="65"/>
      <c r="BO29" s="65"/>
      <c r="BP29" s="65"/>
      <c r="BQ29" s="65"/>
      <c r="BR29" s="65"/>
      <c r="BS29" s="65"/>
      <c r="BT29" s="65"/>
      <c r="BU29" s="65"/>
      <c r="BV29" s="65"/>
      <c r="BW29" s="65"/>
      <c r="BX29" s="65"/>
      <c r="BY29" s="65"/>
      <c r="BZ29" s="6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4"/>
      <c r="BM30" s="65"/>
      <c r="BN30" s="65"/>
      <c r="BO30" s="65"/>
      <c r="BP30" s="65"/>
      <c r="BQ30" s="65"/>
      <c r="BR30" s="65"/>
      <c r="BS30" s="65"/>
      <c r="BT30" s="65"/>
      <c r="BU30" s="65"/>
      <c r="BV30" s="65"/>
      <c r="BW30" s="65"/>
      <c r="BX30" s="65"/>
      <c r="BY30" s="65"/>
      <c r="BZ30" s="6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4"/>
      <c r="BM31" s="65"/>
      <c r="BN31" s="65"/>
      <c r="BO31" s="65"/>
      <c r="BP31" s="65"/>
      <c r="BQ31" s="65"/>
      <c r="BR31" s="65"/>
      <c r="BS31" s="65"/>
      <c r="BT31" s="65"/>
      <c r="BU31" s="65"/>
      <c r="BV31" s="65"/>
      <c r="BW31" s="65"/>
      <c r="BX31" s="65"/>
      <c r="BY31" s="65"/>
      <c r="BZ31" s="6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4"/>
      <c r="BM32" s="65"/>
      <c r="BN32" s="65"/>
      <c r="BO32" s="65"/>
      <c r="BP32" s="65"/>
      <c r="BQ32" s="65"/>
      <c r="BR32" s="65"/>
      <c r="BS32" s="65"/>
      <c r="BT32" s="65"/>
      <c r="BU32" s="65"/>
      <c r="BV32" s="65"/>
      <c r="BW32" s="65"/>
      <c r="BX32" s="65"/>
      <c r="BY32" s="65"/>
      <c r="BZ32" s="6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4"/>
      <c r="BM33" s="65"/>
      <c r="BN33" s="65"/>
      <c r="BO33" s="65"/>
      <c r="BP33" s="65"/>
      <c r="BQ33" s="65"/>
      <c r="BR33" s="65"/>
      <c r="BS33" s="65"/>
      <c r="BT33" s="65"/>
      <c r="BU33" s="65"/>
      <c r="BV33" s="65"/>
      <c r="BW33" s="65"/>
      <c r="BX33" s="65"/>
      <c r="BY33" s="65"/>
      <c r="BZ33" s="66"/>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64"/>
      <c r="BM34" s="65"/>
      <c r="BN34" s="65"/>
      <c r="BO34" s="65"/>
      <c r="BP34" s="65"/>
      <c r="BQ34" s="65"/>
      <c r="BR34" s="65"/>
      <c r="BS34" s="65"/>
      <c r="BT34" s="65"/>
      <c r="BU34" s="65"/>
      <c r="BV34" s="65"/>
      <c r="BW34" s="65"/>
      <c r="BX34" s="65"/>
      <c r="BY34" s="65"/>
      <c r="BZ34" s="66"/>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64"/>
      <c r="BM35" s="65"/>
      <c r="BN35" s="65"/>
      <c r="BO35" s="65"/>
      <c r="BP35" s="65"/>
      <c r="BQ35" s="65"/>
      <c r="BR35" s="65"/>
      <c r="BS35" s="65"/>
      <c r="BT35" s="65"/>
      <c r="BU35" s="65"/>
      <c r="BV35" s="65"/>
      <c r="BW35" s="65"/>
      <c r="BX35" s="65"/>
      <c r="BY35" s="65"/>
      <c r="BZ35" s="6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42"/>
      <c r="BF36" s="18"/>
      <c r="BG36" s="18"/>
      <c r="BH36" s="18"/>
      <c r="BI36" s="18"/>
      <c r="BJ36" s="19"/>
      <c r="BK36" s="2"/>
      <c r="BL36" s="64"/>
      <c r="BM36" s="65"/>
      <c r="BN36" s="65"/>
      <c r="BO36" s="65"/>
      <c r="BP36" s="65"/>
      <c r="BQ36" s="65"/>
      <c r="BR36" s="65"/>
      <c r="BS36" s="65"/>
      <c r="BT36" s="65"/>
      <c r="BU36" s="65"/>
      <c r="BV36" s="65"/>
      <c r="BW36" s="65"/>
      <c r="BX36" s="65"/>
      <c r="BY36" s="65"/>
      <c r="BZ36" s="6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4"/>
      <c r="BM37" s="65"/>
      <c r="BN37" s="65"/>
      <c r="BO37" s="65"/>
      <c r="BP37" s="65"/>
      <c r="BQ37" s="65"/>
      <c r="BR37" s="65"/>
      <c r="BS37" s="65"/>
      <c r="BT37" s="65"/>
      <c r="BU37" s="65"/>
      <c r="BV37" s="65"/>
      <c r="BW37" s="65"/>
      <c r="BX37" s="65"/>
      <c r="BY37" s="65"/>
      <c r="BZ37" s="6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4"/>
      <c r="BM38" s="65"/>
      <c r="BN38" s="65"/>
      <c r="BO38" s="65"/>
      <c r="BP38" s="65"/>
      <c r="BQ38" s="65"/>
      <c r="BR38" s="65"/>
      <c r="BS38" s="65"/>
      <c r="BT38" s="65"/>
      <c r="BU38" s="65"/>
      <c r="BV38" s="65"/>
      <c r="BW38" s="65"/>
      <c r="BX38" s="65"/>
      <c r="BY38" s="65"/>
      <c r="BZ38" s="6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4"/>
      <c r="BM39" s="65"/>
      <c r="BN39" s="65"/>
      <c r="BO39" s="65"/>
      <c r="BP39" s="65"/>
      <c r="BQ39" s="65"/>
      <c r="BR39" s="65"/>
      <c r="BS39" s="65"/>
      <c r="BT39" s="65"/>
      <c r="BU39" s="65"/>
      <c r="BV39" s="65"/>
      <c r="BW39" s="65"/>
      <c r="BX39" s="65"/>
      <c r="BY39" s="65"/>
      <c r="BZ39" s="6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4"/>
      <c r="BM40" s="65"/>
      <c r="BN40" s="65"/>
      <c r="BO40" s="65"/>
      <c r="BP40" s="65"/>
      <c r="BQ40" s="65"/>
      <c r="BR40" s="65"/>
      <c r="BS40" s="65"/>
      <c r="BT40" s="65"/>
      <c r="BU40" s="65"/>
      <c r="BV40" s="65"/>
      <c r="BW40" s="65"/>
      <c r="BX40" s="65"/>
      <c r="BY40" s="65"/>
      <c r="BZ40" s="6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4"/>
      <c r="BM41" s="65"/>
      <c r="BN41" s="65"/>
      <c r="BO41" s="65"/>
      <c r="BP41" s="65"/>
      <c r="BQ41" s="65"/>
      <c r="BR41" s="65"/>
      <c r="BS41" s="65"/>
      <c r="BT41" s="65"/>
      <c r="BU41" s="65"/>
      <c r="BV41" s="65"/>
      <c r="BW41" s="65"/>
      <c r="BX41" s="65"/>
      <c r="BY41" s="65"/>
      <c r="BZ41" s="6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4"/>
      <c r="BM42" s="65"/>
      <c r="BN42" s="65"/>
      <c r="BO42" s="65"/>
      <c r="BP42" s="65"/>
      <c r="BQ42" s="65"/>
      <c r="BR42" s="65"/>
      <c r="BS42" s="65"/>
      <c r="BT42" s="65"/>
      <c r="BU42" s="65"/>
      <c r="BV42" s="65"/>
      <c r="BW42" s="65"/>
      <c r="BX42" s="65"/>
      <c r="BY42" s="65"/>
      <c r="BZ42" s="6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4"/>
      <c r="BM43" s="65"/>
      <c r="BN43" s="65"/>
      <c r="BO43" s="65"/>
      <c r="BP43" s="65"/>
      <c r="BQ43" s="65"/>
      <c r="BR43" s="65"/>
      <c r="BS43" s="65"/>
      <c r="BT43" s="65"/>
      <c r="BU43" s="65"/>
      <c r="BV43" s="65"/>
      <c r="BW43" s="65"/>
      <c r="BX43" s="65"/>
      <c r="BY43" s="65"/>
      <c r="BZ43" s="6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7"/>
      <c r="BM44" s="68"/>
      <c r="BN44" s="68"/>
      <c r="BO44" s="68"/>
      <c r="BP44" s="68"/>
      <c r="BQ44" s="68"/>
      <c r="BR44" s="68"/>
      <c r="BS44" s="68"/>
      <c r="BT44" s="68"/>
      <c r="BU44" s="68"/>
      <c r="BV44" s="68"/>
      <c r="BW44" s="68"/>
      <c r="BX44" s="68"/>
      <c r="BY44" s="68"/>
      <c r="BZ44" s="6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123</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4" t="s">
        <v>65</v>
      </c>
      <c r="I3" s="85"/>
      <c r="J3" s="85"/>
      <c r="K3" s="85"/>
      <c r="L3" s="85"/>
      <c r="M3" s="85"/>
      <c r="N3" s="85"/>
      <c r="O3" s="85"/>
      <c r="P3" s="85"/>
      <c r="Q3" s="85"/>
      <c r="R3" s="85"/>
      <c r="S3" s="85"/>
      <c r="T3" s="85"/>
      <c r="U3" s="85"/>
      <c r="V3" s="85"/>
      <c r="W3" s="85"/>
      <c r="X3" s="86"/>
      <c r="Y3" s="90" t="s">
        <v>66</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67</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c r="A4" s="28" t="s">
        <v>68</v>
      </c>
      <c r="B4" s="30"/>
      <c r="C4" s="30"/>
      <c r="D4" s="30"/>
      <c r="E4" s="30"/>
      <c r="F4" s="30"/>
      <c r="G4" s="30"/>
      <c r="H4" s="87"/>
      <c r="I4" s="88"/>
      <c r="J4" s="88"/>
      <c r="K4" s="88"/>
      <c r="L4" s="88"/>
      <c r="M4" s="88"/>
      <c r="N4" s="88"/>
      <c r="O4" s="88"/>
      <c r="P4" s="88"/>
      <c r="Q4" s="88"/>
      <c r="R4" s="88"/>
      <c r="S4" s="88"/>
      <c r="T4" s="88"/>
      <c r="U4" s="88"/>
      <c r="V4" s="88"/>
      <c r="W4" s="88"/>
      <c r="X4" s="89"/>
      <c r="Y4" s="83" t="s">
        <v>69</v>
      </c>
      <c r="Z4" s="83"/>
      <c r="AA4" s="83"/>
      <c r="AB4" s="83"/>
      <c r="AC4" s="83"/>
      <c r="AD4" s="83"/>
      <c r="AE4" s="83"/>
      <c r="AF4" s="83"/>
      <c r="AG4" s="83"/>
      <c r="AH4" s="83"/>
      <c r="AI4" s="83"/>
      <c r="AJ4" s="83" t="s">
        <v>70</v>
      </c>
      <c r="AK4" s="83"/>
      <c r="AL4" s="83"/>
      <c r="AM4" s="83"/>
      <c r="AN4" s="83"/>
      <c r="AO4" s="83"/>
      <c r="AP4" s="83"/>
      <c r="AQ4" s="83"/>
      <c r="AR4" s="83"/>
      <c r="AS4" s="83"/>
      <c r="AT4" s="83"/>
      <c r="AU4" s="83" t="s">
        <v>71</v>
      </c>
      <c r="AV4" s="83"/>
      <c r="AW4" s="83"/>
      <c r="AX4" s="83"/>
      <c r="AY4" s="83"/>
      <c r="AZ4" s="83"/>
      <c r="BA4" s="83"/>
      <c r="BB4" s="83"/>
      <c r="BC4" s="83"/>
      <c r="BD4" s="83"/>
      <c r="BE4" s="83"/>
      <c r="BF4" s="83" t="s">
        <v>72</v>
      </c>
      <c r="BG4" s="83"/>
      <c r="BH4" s="83"/>
      <c r="BI4" s="83"/>
      <c r="BJ4" s="83"/>
      <c r="BK4" s="83"/>
      <c r="BL4" s="83"/>
      <c r="BM4" s="83"/>
      <c r="BN4" s="83"/>
      <c r="BO4" s="83"/>
      <c r="BP4" s="83"/>
      <c r="BQ4" s="83" t="s">
        <v>73</v>
      </c>
      <c r="BR4" s="83"/>
      <c r="BS4" s="83"/>
      <c r="BT4" s="83"/>
      <c r="BU4" s="83"/>
      <c r="BV4" s="83"/>
      <c r="BW4" s="83"/>
      <c r="BX4" s="83"/>
      <c r="BY4" s="83"/>
      <c r="BZ4" s="83"/>
      <c r="CA4" s="83"/>
      <c r="CB4" s="83" t="s">
        <v>74</v>
      </c>
      <c r="CC4" s="83"/>
      <c r="CD4" s="83"/>
      <c r="CE4" s="83"/>
      <c r="CF4" s="83"/>
      <c r="CG4" s="83"/>
      <c r="CH4" s="83"/>
      <c r="CI4" s="83"/>
      <c r="CJ4" s="83"/>
      <c r="CK4" s="83"/>
      <c r="CL4" s="83"/>
      <c r="CM4" s="83" t="s">
        <v>75</v>
      </c>
      <c r="CN4" s="83"/>
      <c r="CO4" s="83"/>
      <c r="CP4" s="83"/>
      <c r="CQ4" s="83"/>
      <c r="CR4" s="83"/>
      <c r="CS4" s="83"/>
      <c r="CT4" s="83"/>
      <c r="CU4" s="83"/>
      <c r="CV4" s="83"/>
      <c r="CW4" s="83"/>
      <c r="CX4" s="83" t="s">
        <v>76</v>
      </c>
      <c r="CY4" s="83"/>
      <c r="CZ4" s="83"/>
      <c r="DA4" s="83"/>
      <c r="DB4" s="83"/>
      <c r="DC4" s="83"/>
      <c r="DD4" s="83"/>
      <c r="DE4" s="83"/>
      <c r="DF4" s="83"/>
      <c r="DG4" s="83"/>
      <c r="DH4" s="83"/>
      <c r="DI4" s="83" t="s">
        <v>77</v>
      </c>
      <c r="DJ4" s="83"/>
      <c r="DK4" s="83"/>
      <c r="DL4" s="83"/>
      <c r="DM4" s="83"/>
      <c r="DN4" s="83"/>
      <c r="DO4" s="83"/>
      <c r="DP4" s="83"/>
      <c r="DQ4" s="83"/>
      <c r="DR4" s="83"/>
      <c r="DS4" s="83"/>
      <c r="DT4" s="83" t="s">
        <v>78</v>
      </c>
      <c r="DU4" s="83"/>
      <c r="DV4" s="83"/>
      <c r="DW4" s="83"/>
      <c r="DX4" s="83"/>
      <c r="DY4" s="83"/>
      <c r="DZ4" s="83"/>
      <c r="EA4" s="83"/>
      <c r="EB4" s="83"/>
      <c r="EC4" s="83"/>
      <c r="ED4" s="83"/>
      <c r="EE4" s="83" t="s">
        <v>79</v>
      </c>
      <c r="EF4" s="83"/>
      <c r="EG4" s="83"/>
      <c r="EH4" s="83"/>
      <c r="EI4" s="83"/>
      <c r="EJ4" s="83"/>
      <c r="EK4" s="83"/>
      <c r="EL4" s="83"/>
      <c r="EM4" s="83"/>
      <c r="EN4" s="83"/>
      <c r="EO4" s="83"/>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104299</v>
      </c>
      <c r="D6" s="33">
        <f t="shared" si="3"/>
        <v>47</v>
      </c>
      <c r="E6" s="33">
        <f t="shared" si="3"/>
        <v>17</v>
      </c>
      <c r="F6" s="33">
        <f t="shared" si="3"/>
        <v>5</v>
      </c>
      <c r="G6" s="33">
        <f t="shared" si="3"/>
        <v>0</v>
      </c>
      <c r="H6" s="33" t="str">
        <f t="shared" si="3"/>
        <v>群馬県　東吾妻町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14.24</v>
      </c>
      <c r="Q6" s="34">
        <f t="shared" si="3"/>
        <v>101.74</v>
      </c>
      <c r="R6" s="34">
        <f t="shared" si="3"/>
        <v>2916</v>
      </c>
      <c r="S6" s="34">
        <f t="shared" si="3"/>
        <v>14542</v>
      </c>
      <c r="T6" s="34">
        <f t="shared" si="3"/>
        <v>253.91</v>
      </c>
      <c r="U6" s="34">
        <f t="shared" si="3"/>
        <v>57.27</v>
      </c>
      <c r="V6" s="34">
        <f t="shared" si="3"/>
        <v>2052</v>
      </c>
      <c r="W6" s="34">
        <f t="shared" si="3"/>
        <v>2.02</v>
      </c>
      <c r="X6" s="34">
        <f t="shared" si="3"/>
        <v>1015.84</v>
      </c>
      <c r="Y6" s="35">
        <f>IF(Y7="",NA(),Y7)</f>
        <v>72.77</v>
      </c>
      <c r="Z6" s="35">
        <f t="shared" ref="Z6:AH6" si="4">IF(Z7="",NA(),Z7)</f>
        <v>77.31</v>
      </c>
      <c r="AA6" s="35">
        <f t="shared" si="4"/>
        <v>69.69</v>
      </c>
      <c r="AB6" s="35">
        <f t="shared" si="4"/>
        <v>83.2</v>
      </c>
      <c r="AC6" s="35">
        <f t="shared" si="4"/>
        <v>59.91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652.24</v>
      </c>
      <c r="BJ6" s="35">
        <f t="shared" si="7"/>
        <v>1210.99</v>
      </c>
      <c r="BK6" s="35">
        <f t="shared" si="7"/>
        <v>1144.05</v>
      </c>
      <c r="BL6" s="35">
        <f t="shared" si="7"/>
        <v>1117.1099999999999</v>
      </c>
      <c r="BM6" s="35">
        <f t="shared" si="7"/>
        <v>1044.8</v>
      </c>
      <c r="BN6" s="35">
        <f t="shared" si="7"/>
        <v>1081.8</v>
      </c>
      <c r="BO6" s="35">
        <f t="shared" si="7"/>
        <v>974.93</v>
      </c>
      <c r="BP6" s="34" t="str">
        <f>IF(BP7="","",IF(BP7="-","【-】","【"&amp;SUBSTITUTE(TEXT(BP7,"#,##0.00"),"-","△")&amp;"】"))</f>
        <v>【914.53】</v>
      </c>
      <c r="BQ6" s="35">
        <f>IF(BQ7="",NA(),BQ7)</f>
        <v>39.94</v>
      </c>
      <c r="BR6" s="35">
        <f t="shared" ref="BR6:BZ6" si="8">IF(BR7="",NA(),BR7)</f>
        <v>38.89</v>
      </c>
      <c r="BS6" s="35">
        <f t="shared" si="8"/>
        <v>42.03</v>
      </c>
      <c r="BT6" s="35">
        <f t="shared" si="8"/>
        <v>37.79</v>
      </c>
      <c r="BU6" s="35">
        <f t="shared" si="8"/>
        <v>34.090000000000003</v>
      </c>
      <c r="BV6" s="35">
        <f t="shared" si="8"/>
        <v>42.48</v>
      </c>
      <c r="BW6" s="35">
        <f t="shared" si="8"/>
        <v>41.04</v>
      </c>
      <c r="BX6" s="35">
        <f t="shared" si="8"/>
        <v>50.82</v>
      </c>
      <c r="BY6" s="35">
        <f t="shared" si="8"/>
        <v>52.19</v>
      </c>
      <c r="BZ6" s="35">
        <f t="shared" si="8"/>
        <v>55.32</v>
      </c>
      <c r="CA6" s="34" t="str">
        <f>IF(CA7="","",IF(CA7="-","【-】","【"&amp;SUBSTITUTE(TEXT(CA7,"#,##0.00"),"-","△")&amp;"】"))</f>
        <v>【55.73】</v>
      </c>
      <c r="CB6" s="35">
        <f>IF(CB7="",NA(),CB7)</f>
        <v>385.98</v>
      </c>
      <c r="CC6" s="35">
        <f t="shared" ref="CC6:CK6" si="9">IF(CC7="",NA(),CC7)</f>
        <v>388.62</v>
      </c>
      <c r="CD6" s="35">
        <f t="shared" si="9"/>
        <v>365.62</v>
      </c>
      <c r="CE6" s="35">
        <f t="shared" si="9"/>
        <v>430.17</v>
      </c>
      <c r="CF6" s="35">
        <f t="shared" si="9"/>
        <v>471.4</v>
      </c>
      <c r="CG6" s="35">
        <f t="shared" si="9"/>
        <v>343.8</v>
      </c>
      <c r="CH6" s="35">
        <f t="shared" si="9"/>
        <v>357.08</v>
      </c>
      <c r="CI6" s="35">
        <f t="shared" si="9"/>
        <v>300.52</v>
      </c>
      <c r="CJ6" s="35">
        <f t="shared" si="9"/>
        <v>296.14</v>
      </c>
      <c r="CK6" s="35">
        <f t="shared" si="9"/>
        <v>283.17</v>
      </c>
      <c r="CL6" s="34" t="str">
        <f>IF(CL7="","",IF(CL7="-","【-】","【"&amp;SUBSTITUTE(TEXT(CL7,"#,##0.00"),"-","△")&amp;"】"))</f>
        <v>【276.78】</v>
      </c>
      <c r="CM6" s="35">
        <f>IF(CM7="",NA(),CM7)</f>
        <v>46.08</v>
      </c>
      <c r="CN6" s="35">
        <f t="shared" ref="CN6:CV6" si="10">IF(CN7="",NA(),CN7)</f>
        <v>45.61</v>
      </c>
      <c r="CO6" s="35">
        <f t="shared" si="10"/>
        <v>45.89</v>
      </c>
      <c r="CP6" s="35">
        <f t="shared" si="10"/>
        <v>47.92</v>
      </c>
      <c r="CQ6" s="35">
        <f t="shared" si="10"/>
        <v>47.09</v>
      </c>
      <c r="CR6" s="35">
        <f t="shared" si="10"/>
        <v>46.06</v>
      </c>
      <c r="CS6" s="35">
        <f t="shared" si="10"/>
        <v>45.95</v>
      </c>
      <c r="CT6" s="35">
        <f t="shared" si="10"/>
        <v>53.24</v>
      </c>
      <c r="CU6" s="35">
        <f t="shared" si="10"/>
        <v>52.31</v>
      </c>
      <c r="CV6" s="35">
        <f t="shared" si="10"/>
        <v>60.65</v>
      </c>
      <c r="CW6" s="34" t="str">
        <f>IF(CW7="","",IF(CW7="-","【-】","【"&amp;SUBSTITUTE(TEXT(CW7,"#,##0.00"),"-","△")&amp;"】"))</f>
        <v>【59.15】</v>
      </c>
      <c r="CX6" s="35">
        <f>IF(CX7="",NA(),CX7)</f>
        <v>89.89</v>
      </c>
      <c r="CY6" s="35">
        <f t="shared" ref="CY6:DG6" si="11">IF(CY7="",NA(),CY7)</f>
        <v>83.3</v>
      </c>
      <c r="CZ6" s="35">
        <f t="shared" si="11"/>
        <v>86.54</v>
      </c>
      <c r="DA6" s="35">
        <f t="shared" si="11"/>
        <v>85.09</v>
      </c>
      <c r="DB6" s="35">
        <f t="shared" si="11"/>
        <v>84.06</v>
      </c>
      <c r="DC6" s="35">
        <f t="shared" si="11"/>
        <v>72.989999999999995</v>
      </c>
      <c r="DD6" s="35">
        <f t="shared" si="11"/>
        <v>71.97</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0.02</v>
      </c>
      <c r="EM6" s="35">
        <f t="shared" si="14"/>
        <v>0.01</v>
      </c>
      <c r="EN6" s="35">
        <f t="shared" si="14"/>
        <v>2.0499999999999998</v>
      </c>
      <c r="EO6" s="34" t="str">
        <f>IF(EO7="","",IF(EO7="-","【-】","【"&amp;SUBSTITUTE(TEXT(EO7,"#,##0.00"),"-","△")&amp;"】"))</f>
        <v>【1.58】</v>
      </c>
    </row>
    <row r="7" spans="1:145" s="36" customFormat="1">
      <c r="A7" s="28"/>
      <c r="B7" s="37">
        <v>2016</v>
      </c>
      <c r="C7" s="37">
        <v>104299</v>
      </c>
      <c r="D7" s="37">
        <v>47</v>
      </c>
      <c r="E7" s="37">
        <v>17</v>
      </c>
      <c r="F7" s="37">
        <v>5</v>
      </c>
      <c r="G7" s="37">
        <v>0</v>
      </c>
      <c r="H7" s="37" t="s">
        <v>109</v>
      </c>
      <c r="I7" s="37" t="s">
        <v>110</v>
      </c>
      <c r="J7" s="37" t="s">
        <v>111</v>
      </c>
      <c r="K7" s="37" t="s">
        <v>112</v>
      </c>
      <c r="L7" s="37" t="s">
        <v>113</v>
      </c>
      <c r="M7" s="37"/>
      <c r="N7" s="38" t="s">
        <v>114</v>
      </c>
      <c r="O7" s="38" t="s">
        <v>115</v>
      </c>
      <c r="P7" s="38">
        <v>14.24</v>
      </c>
      <c r="Q7" s="38">
        <v>101.74</v>
      </c>
      <c r="R7" s="38">
        <v>2916</v>
      </c>
      <c r="S7" s="38">
        <v>14542</v>
      </c>
      <c r="T7" s="38">
        <v>253.91</v>
      </c>
      <c r="U7" s="38">
        <v>57.27</v>
      </c>
      <c r="V7" s="38">
        <v>2052</v>
      </c>
      <c r="W7" s="38">
        <v>2.02</v>
      </c>
      <c r="X7" s="38">
        <v>1015.84</v>
      </c>
      <c r="Y7" s="38">
        <v>72.77</v>
      </c>
      <c r="Z7" s="38">
        <v>77.31</v>
      </c>
      <c r="AA7" s="38">
        <v>69.69</v>
      </c>
      <c r="AB7" s="38">
        <v>83.2</v>
      </c>
      <c r="AC7" s="38">
        <v>59.91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652.24</v>
      </c>
      <c r="BJ7" s="38">
        <v>1210.99</v>
      </c>
      <c r="BK7" s="38">
        <v>1144.05</v>
      </c>
      <c r="BL7" s="38">
        <v>1117.1099999999999</v>
      </c>
      <c r="BM7" s="38">
        <v>1044.8</v>
      </c>
      <c r="BN7" s="38">
        <v>1081.8</v>
      </c>
      <c r="BO7" s="38">
        <v>974.93</v>
      </c>
      <c r="BP7" s="38">
        <v>914.53</v>
      </c>
      <c r="BQ7" s="38">
        <v>39.94</v>
      </c>
      <c r="BR7" s="38">
        <v>38.89</v>
      </c>
      <c r="BS7" s="38">
        <v>42.03</v>
      </c>
      <c r="BT7" s="38">
        <v>37.79</v>
      </c>
      <c r="BU7" s="38">
        <v>34.090000000000003</v>
      </c>
      <c r="BV7" s="38">
        <v>42.48</v>
      </c>
      <c r="BW7" s="38">
        <v>41.04</v>
      </c>
      <c r="BX7" s="38">
        <v>50.82</v>
      </c>
      <c r="BY7" s="38">
        <v>52.19</v>
      </c>
      <c r="BZ7" s="38">
        <v>55.32</v>
      </c>
      <c r="CA7" s="38">
        <v>55.73</v>
      </c>
      <c r="CB7" s="38">
        <v>385.98</v>
      </c>
      <c r="CC7" s="38">
        <v>388.62</v>
      </c>
      <c r="CD7" s="38">
        <v>365.62</v>
      </c>
      <c r="CE7" s="38">
        <v>430.17</v>
      </c>
      <c r="CF7" s="38">
        <v>471.4</v>
      </c>
      <c r="CG7" s="38">
        <v>343.8</v>
      </c>
      <c r="CH7" s="38">
        <v>357.08</v>
      </c>
      <c r="CI7" s="38">
        <v>300.52</v>
      </c>
      <c r="CJ7" s="38">
        <v>296.14</v>
      </c>
      <c r="CK7" s="38">
        <v>283.17</v>
      </c>
      <c r="CL7" s="38">
        <v>276.77999999999997</v>
      </c>
      <c r="CM7" s="38">
        <v>46.08</v>
      </c>
      <c r="CN7" s="38">
        <v>45.61</v>
      </c>
      <c r="CO7" s="38">
        <v>45.89</v>
      </c>
      <c r="CP7" s="38">
        <v>47.92</v>
      </c>
      <c r="CQ7" s="38">
        <v>47.09</v>
      </c>
      <c r="CR7" s="38">
        <v>46.06</v>
      </c>
      <c r="CS7" s="38">
        <v>45.95</v>
      </c>
      <c r="CT7" s="38">
        <v>53.24</v>
      </c>
      <c r="CU7" s="38">
        <v>52.31</v>
      </c>
      <c r="CV7" s="38">
        <v>60.65</v>
      </c>
      <c r="CW7" s="38">
        <v>59.15</v>
      </c>
      <c r="CX7" s="38">
        <v>89.89</v>
      </c>
      <c r="CY7" s="38">
        <v>83.3</v>
      </c>
      <c r="CZ7" s="38">
        <v>86.54</v>
      </c>
      <c r="DA7" s="38">
        <v>85.09</v>
      </c>
      <c r="DB7" s="38">
        <v>84.06</v>
      </c>
      <c r="DC7" s="38">
        <v>72.989999999999995</v>
      </c>
      <c r="DD7" s="38">
        <v>71.97</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2018-02-26T09:27:21Z</cp:lastPrinted>
  <dcterms:created xsi:type="dcterms:W3CDTF">2017-12-25T02:27:07Z</dcterms:created>
  <dcterms:modified xsi:type="dcterms:W3CDTF">2018-02-27T11:04:37Z</dcterms:modified>
  <cp:category/>
</cp:coreProperties>
</file>