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2 嬬恋村\"/>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L10" i="4"/>
  <c r="I10"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<sst xmlns="http://schemas.openxmlformats.org/spreadsheetml/2006/main" count="240" uniqueCount="125">
  <si>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</si>
  <si>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</si>
  <si>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</si>
  <si>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</si>
  <si>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</si>
  <si>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</si>
  <si>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</si>
  <si>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</si>
  <si>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</si>
  <si>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</si>
  <si>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</si>
  <si>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</si>
  <si>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</si>
  <si>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</si>
  <si>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</si>
  <si>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</si>
  <si>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</si>
  <si>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</si>
  <si>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</si>
  <si>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</si>
  <si>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</si>
  <si>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</si>
  <si>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</si>
  <si>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</si>
  <si>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</si>
  <si>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</si>
  <si>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</si>
  <si>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</si>
  <si>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</si>
  <si>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</si>
  <si>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</si>
  <si>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</si>
  <si>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</si>
  <si>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</si>
  <si>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</si>
  <si>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</si>
  <si>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</si>
  <si>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</si>
  <si>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</si>
  <si>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</si>
  <si>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</si>
  <si>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</si>
  <si>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</si>
  <si>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</si>
  <si>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</si>
  <si>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</si>
  <si>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</si>
  <si>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</si>
  <si>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</si>
  <si>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</si>
  <si>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</si>
  <si>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</si>
  <si>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</si>
  <si>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</si>
  <si>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</si>
  <si>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</si>
  <si>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</si>
  <si>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</si>
  <si>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</si>
  <si>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</si>
  <si>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</si>
  <si>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</si>
  <si>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</si>
  <si>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</si>
  <si>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</si>
  <si>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</si>
  <si>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</si>
  <si>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</si>
  <si>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</si>
  <si>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</si>
  <si>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</si>
  <si>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</si>
  <si>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</si>
  <si>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</si>
  <si>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</si>
  <si>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</si>
  <si>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</si>
  <si>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</si>
  <si>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</si>
  <si>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</si>
  <si>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</si>
  <si>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</si>
  <si>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</si>
  <si>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</si>
  <si>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</si>
  <si>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</si>
  <si>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</si>
  <si>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</si>
  <si>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</si>
  <si>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</si>
  <si>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</si>
  <si>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</si>
  <si>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</si>
  <si>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</si>
  <si>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</si>
  <si>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</si>
  <si>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</si>
  <si>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</si>
  <si>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</si>
  <si>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</si>
  <si>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</si>
  <si>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</si>
  <si>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</si>
  <si>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</si>
  <si>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</si>
  <si>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</si>
  <si>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</si>
  <si>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</si>
  <si>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</si>
  <si>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嬬恋村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</si>
  <si>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</si>
  <si>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</si>
  <si>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</si>
  <si>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</si>
  <si>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</si>
  <si>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</si>
  <si>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</si>
  <si>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</si>
  <si>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</si>
  <si>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</si>
  <si>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</si>
  <si>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（１）各指標の分析　　　　　　　　　　　　　　　③年間５００ｍ程度の管渠点検を実施し部分的な修繕は実施しているが、大規模な修繕を要す破損箇所は確認されていないため管渠の更新までには至っていない。　　　　　　　　　　　　　　　　　　　　（２）現状と課題　　　　　　　　　　　　　　　　現在、農業集落排水処理施設は４施設あるが、各施設の供用開始は平成７、１２、１７、２１年となっており早期稼働施設においては供用開始から既に２０年以上が経過しているため、処理施設および管渠の経年劣化による故障や破損等の不具合が生じる恐れが懸念されている。このため処理施設については点検整備を実施し、寿命を迎えた機器については修繕を実施している。　　　　　　　　　　　　　　　　　　今後、国庫補助事業の機能強化事業等により施設の改修工事を進めていく必要がある。　　　　　　　　　</t>
    <rPh sb="3" eb="4">
      <t>カク</t>
    </rPh>
    <rPh sb="4" eb="6">
      <t>シヒョウ</t>
    </rPh>
    <rPh sb="7" eb="9">
      <t>ブンセキ</t>
    </rPh>
    <rPh sb="25" eb="27">
      <t>ネンカン</t>
    </rPh>
    <rPh sb="31" eb="33">
      <t>テイド</t>
    </rPh>
    <rPh sb="34" eb="35">
      <t>カン</t>
    </rPh>
    <rPh sb="35" eb="36">
      <t>キョ</t>
    </rPh>
    <rPh sb="36" eb="38">
      <t>テンケン</t>
    </rPh>
    <rPh sb="39" eb="41">
      <t>ジッシ</t>
    </rPh>
    <rPh sb="42" eb="45">
      <t>ブブンテキ</t>
    </rPh>
    <rPh sb="46" eb="48">
      <t>シュウゼン</t>
    </rPh>
    <rPh sb="49" eb="51">
      <t>ジッシ</t>
    </rPh>
    <rPh sb="57" eb="60">
      <t>ダイキボ</t>
    </rPh>
    <rPh sb="61" eb="63">
      <t>シュウゼン</t>
    </rPh>
    <rPh sb="64" eb="65">
      <t>ヨウ</t>
    </rPh>
    <rPh sb="66" eb="68">
      <t>ハソン</t>
    </rPh>
    <rPh sb="68" eb="70">
      <t>カショ</t>
    </rPh>
    <rPh sb="71" eb="73">
      <t>カクニン</t>
    </rPh>
    <rPh sb="81" eb="82">
      <t>カン</t>
    </rPh>
    <rPh sb="82" eb="83">
      <t>キョ</t>
    </rPh>
    <rPh sb="84" eb="86">
      <t>コウシン</t>
    </rPh>
    <rPh sb="90" eb="91">
      <t>イタ</t>
    </rPh>
    <rPh sb="120" eb="122">
      <t>ゲンジョウ</t>
    </rPh>
    <rPh sb="123" eb="125">
      <t>カダイ</t>
    </rPh>
    <rPh sb="141" eb="143">
      <t>ゲンザイ</t>
    </rPh>
    <rPh sb="144" eb="146">
      <t>ノウギョウ</t>
    </rPh>
    <rPh sb="146" eb="148">
      <t>シュウラク</t>
    </rPh>
    <rPh sb="148" eb="150">
      <t>ハイスイ</t>
    </rPh>
    <rPh sb="150" eb="152">
      <t>ショリ</t>
    </rPh>
    <rPh sb="152" eb="154">
      <t>シセツ</t>
    </rPh>
    <rPh sb="156" eb="158">
      <t>シセツ</t>
    </rPh>
    <rPh sb="162" eb="163">
      <t>カク</t>
    </rPh>
    <rPh sb="163" eb="165">
      <t>シセツ</t>
    </rPh>
    <rPh sb="166" eb="168">
      <t>キョウヨウ</t>
    </rPh>
    <rPh sb="168" eb="170">
      <t>カイシ</t>
    </rPh>
    <rPh sb="171" eb="173">
      <t>ヘイセイ</t>
    </rPh>
    <rPh sb="183" eb="184">
      <t>ネン</t>
    </rPh>
    <rPh sb="190" eb="192">
      <t>ソウキ</t>
    </rPh>
    <rPh sb="192" eb="194">
      <t>カドウ</t>
    </rPh>
    <rPh sb="194" eb="196">
      <t>シセツ</t>
    </rPh>
    <rPh sb="201" eb="203">
      <t>キョウヨウ</t>
    </rPh>
    <rPh sb="203" eb="205">
      <t>カイシ</t>
    </rPh>
    <rPh sb="207" eb="208">
      <t>スデ</t>
    </rPh>
    <rPh sb="211" eb="212">
      <t>ネン</t>
    </rPh>
    <rPh sb="212" eb="214">
      <t>イジョウ</t>
    </rPh>
    <rPh sb="215" eb="217">
      <t>ケイカ</t>
    </rPh>
    <rPh sb="224" eb="226">
      <t>ショリ</t>
    </rPh>
    <rPh sb="226" eb="228">
      <t>シセツ</t>
    </rPh>
    <rPh sb="231" eb="232">
      <t>カン</t>
    </rPh>
    <rPh sb="232" eb="233">
      <t>キョ</t>
    </rPh>
    <rPh sb="234" eb="236">
      <t>ケイネン</t>
    </rPh>
    <rPh sb="236" eb="238">
      <t>レッカ</t>
    </rPh>
    <rPh sb="241" eb="243">
      <t>コショウ</t>
    </rPh>
    <rPh sb="244" eb="246">
      <t>ハソン</t>
    </rPh>
    <rPh sb="246" eb="247">
      <t>トウ</t>
    </rPh>
    <rPh sb="248" eb="251">
      <t>フグアイ</t>
    </rPh>
    <rPh sb="252" eb="253">
      <t>ショウ</t>
    </rPh>
    <rPh sb="255" eb="256">
      <t>オソ</t>
    </rPh>
    <rPh sb="258" eb="260">
      <t>ケネン</t>
    </rPh>
    <rPh sb="270" eb="272">
      <t>ショリ</t>
    </rPh>
    <rPh sb="272" eb="274">
      <t>シセツ</t>
    </rPh>
    <rPh sb="279" eb="281">
      <t>テンケン</t>
    </rPh>
    <rPh sb="281" eb="283">
      <t>セイビ</t>
    </rPh>
    <rPh sb="284" eb="286">
      <t>ジッシ</t>
    </rPh>
    <rPh sb="288" eb="290">
      <t>ジュミョウ</t>
    </rPh>
    <rPh sb="291" eb="292">
      <t>ムカ</t>
    </rPh>
    <rPh sb="294" eb="296">
      <t>キキ</t>
    </rPh>
    <rPh sb="301" eb="303">
      <t>シュウゼン</t>
    </rPh>
    <rPh sb="304" eb="306">
      <t>ジッシ</t>
    </rPh>
    <rPh sb="329" eb="331">
      <t>コンゴ</t>
    </rPh>
    <rPh sb="332" eb="334">
      <t>コッコ</t>
    </rPh>
    <rPh sb="334" eb="336">
      <t>ホジョ</t>
    </rPh>
    <rPh sb="336" eb="338">
      <t>ジギョウ</t>
    </rPh>
    <rPh sb="339" eb="341">
      <t>キノウ</t>
    </rPh>
    <rPh sb="341" eb="343">
      <t>キョウカ</t>
    </rPh>
    <rPh sb="343" eb="345">
      <t>ジギョウ</t>
    </rPh>
    <rPh sb="345" eb="346">
      <t>トウ</t>
    </rPh>
    <rPh sb="349" eb="351">
      <t>シセツ</t>
    </rPh>
    <rPh sb="352" eb="354">
      <t>カイシュウ</t>
    </rPh>
    <rPh sb="354" eb="356">
      <t>コウジ</t>
    </rPh>
    <rPh sb="357" eb="358">
      <t>スス</t>
    </rPh>
    <rPh sb="362" eb="364">
      <t>ヒツヨウヘイキンチヒカクヒクスイジュンタモサラセツゾクリツコウジョウヘイキンチヒカクタカスイジュンタモモクヒョウミセツゾクセタイタイセツゾクスイシンツト</t>
    </rPh>
    <phoneticPr fontId="4"/>
  </si>
  <si>
    <t>今後、現在の人口減少傾向からみると、料金収入は横這いか右肩下がりになると予測されるため、より一層の経費削減が必要となってくる。また、早期供用開始地区においては施設の経年劣化による修繕や改修工事の必要性が高まっているため、計画的に平準化した改修事業を進める必要がある。</t>
    <rPh sb="0" eb="2">
      <t>コンゴ</t>
    </rPh>
    <rPh sb="3" eb="5">
      <t>ゲンザイ</t>
    </rPh>
    <rPh sb="6" eb="8">
      <t>ジンコウ</t>
    </rPh>
    <rPh sb="8" eb="10">
      <t>ゲンショウ</t>
    </rPh>
    <rPh sb="10" eb="12">
      <t>ケイコウ</t>
    </rPh>
    <rPh sb="18" eb="20">
      <t>リョウキン</t>
    </rPh>
    <rPh sb="20" eb="22">
      <t>シュウニュウ</t>
    </rPh>
    <rPh sb="23" eb="25">
      <t>ヨコバ</t>
    </rPh>
    <rPh sb="27" eb="29">
      <t>ミギカタ</t>
    </rPh>
    <rPh sb="29" eb="30">
      <t>サ</t>
    </rPh>
    <rPh sb="36" eb="38">
      <t>ヨソク</t>
    </rPh>
    <rPh sb="46" eb="48">
      <t>イッソウ</t>
    </rPh>
    <rPh sb="49" eb="51">
      <t>ケイヒ</t>
    </rPh>
    <rPh sb="51" eb="53">
      <t>サクゲン</t>
    </rPh>
    <rPh sb="54" eb="56">
      <t>ヒツヨウ</t>
    </rPh>
    <rPh sb="66" eb="68">
      <t>ソウキ</t>
    </rPh>
    <rPh sb="68" eb="70">
      <t>キョウヨウ</t>
    </rPh>
    <rPh sb="70" eb="72">
      <t>カイシ</t>
    </rPh>
    <rPh sb="72" eb="74">
      <t>チク</t>
    </rPh>
    <rPh sb="79" eb="81">
      <t>シセツ</t>
    </rPh>
    <rPh sb="82" eb="84">
      <t>ケイネン</t>
    </rPh>
    <rPh sb="84" eb="86">
      <t>レッカ</t>
    </rPh>
    <rPh sb="89" eb="91">
      <t>シュウゼン</t>
    </rPh>
    <rPh sb="92" eb="94">
      <t>カイシュウ</t>
    </rPh>
    <rPh sb="94" eb="96">
      <t>コウジ</t>
    </rPh>
    <rPh sb="97" eb="100">
      <t>ヒツヨウセイ</t>
    </rPh>
    <rPh sb="101" eb="102">
      <t>タカ</t>
    </rPh>
    <rPh sb="110" eb="113">
      <t>ケイカクテキ</t>
    </rPh>
    <rPh sb="114" eb="117">
      <t>ヘイジュンカ</t>
    </rPh>
    <rPh sb="119" eb="121">
      <t>カイシュウ</t>
    </rPh>
    <rPh sb="121" eb="123">
      <t>ジギョウ</t>
    </rPh>
    <rPh sb="124" eb="125">
      <t>スス</t>
    </rPh>
    <rPh sb="127" eb="129">
      <t>ヒツヨウ</t>
    </rPh>
    <phoneticPr fontId="4"/>
  </si>
  <si>
    <t>（１）各指標の分析　　　　　　　　　　　　　　　①平成２５年度の特例加算終了による影響での悪化以降は多少の改善はみられるものの、ほぼ横這い状態で赤字が続いているため更なる経費削減に努めなければならない。　　　　　　　　　　　　　　　　④建設工事が完了している状況であるため低い水準となっている。　　　　　　　　　　　　　　　　　⑤平成２５年度の悪化は前述の①と同様の理由であり、平均値と比較し高い水準で推移しているが、前年度の回収率よりも低下しているため、更なる経費削減に努めなければならない。　　　　　　　　　　　⑥平均値と比較し低い水準で推移しているが、前年度の原価よりも上昇しているため、更に接続率を向上し有収水量の増加を図る必要がある。　　　　　　　　　　　　　　　　　　　　　　⑦平均値と比較し高い水準をとなっている。　　　　　　　　　　　　　　　　　　　⑧平均値と比較し高い水準ではあるが、１００％達成を視野に未接続世帯に対し接続の推進に努めなければならない。</t>
    <rPh sb="3" eb="4">
      <t>カク</t>
    </rPh>
    <rPh sb="4" eb="6">
      <t>シヒョウ</t>
    </rPh>
    <rPh sb="7" eb="9">
      <t>ブンセキ</t>
    </rPh>
    <rPh sb="25" eb="27">
      <t>ヘイセイ</t>
    </rPh>
    <rPh sb="29" eb="31">
      <t>ネンド</t>
    </rPh>
    <rPh sb="32" eb="34">
      <t>トクレイ</t>
    </rPh>
    <rPh sb="34" eb="36">
      <t>カサン</t>
    </rPh>
    <rPh sb="36" eb="38">
      <t>シュウリョウ</t>
    </rPh>
    <rPh sb="41" eb="43">
      <t>エイキョウ</t>
    </rPh>
    <rPh sb="45" eb="47">
      <t>アッカ</t>
    </rPh>
    <rPh sb="47" eb="49">
      <t>イコウ</t>
    </rPh>
    <rPh sb="50" eb="52">
      <t>タショウ</t>
    </rPh>
    <rPh sb="53" eb="55">
      <t>カイゼン</t>
    </rPh>
    <rPh sb="66" eb="68">
      <t>ヨコバ</t>
    </rPh>
    <rPh sb="69" eb="71">
      <t>ジョウタイ</t>
    </rPh>
    <rPh sb="72" eb="74">
      <t>アカジ</t>
    </rPh>
    <rPh sb="75" eb="76">
      <t>ツヅ</t>
    </rPh>
    <rPh sb="82" eb="83">
      <t>サラ</t>
    </rPh>
    <rPh sb="85" eb="87">
      <t>ケイヒ</t>
    </rPh>
    <rPh sb="87" eb="89">
      <t>サクゲン</t>
    </rPh>
    <rPh sb="90" eb="91">
      <t>ツト</t>
    </rPh>
    <rPh sb="118" eb="120">
      <t>ケンセツ</t>
    </rPh>
    <rPh sb="120" eb="122">
      <t>コウジ</t>
    </rPh>
    <rPh sb="123" eb="125">
      <t>カンリョウ</t>
    </rPh>
    <rPh sb="129" eb="131">
      <t>ジョウキョウ</t>
    </rPh>
    <rPh sb="136" eb="137">
      <t>ヒク</t>
    </rPh>
    <rPh sb="138" eb="140">
      <t>スイジュン</t>
    </rPh>
    <rPh sb="165" eb="167">
      <t>ヘイセイ</t>
    </rPh>
    <rPh sb="169" eb="171">
      <t>ネンド</t>
    </rPh>
    <rPh sb="172" eb="174">
      <t>アッカ</t>
    </rPh>
    <rPh sb="175" eb="177">
      <t>ゼンジュツ</t>
    </rPh>
    <rPh sb="180" eb="182">
      <t>ドウヨウ</t>
    </rPh>
    <rPh sb="183" eb="185">
      <t>リユウ</t>
    </rPh>
    <rPh sb="189" eb="191">
      <t>ヘイキン</t>
    </rPh>
    <rPh sb="191" eb="192">
      <t>チ</t>
    </rPh>
    <rPh sb="193" eb="195">
      <t>ヒカク</t>
    </rPh>
    <rPh sb="196" eb="197">
      <t>タカ</t>
    </rPh>
    <rPh sb="198" eb="200">
      <t>スイジュン</t>
    </rPh>
    <rPh sb="201" eb="203">
      <t>スイイ</t>
    </rPh>
    <rPh sb="209" eb="210">
      <t>ゼン</t>
    </rPh>
    <rPh sb="210" eb="212">
      <t>ネンド</t>
    </rPh>
    <rPh sb="213" eb="216">
      <t>カイシュウリツ</t>
    </rPh>
    <rPh sb="219" eb="221">
      <t>テイカ</t>
    </rPh>
    <rPh sb="228" eb="229">
      <t>サラ</t>
    </rPh>
    <rPh sb="231" eb="233">
      <t>ケイヒ</t>
    </rPh>
    <rPh sb="233" eb="235">
      <t>サクゲン</t>
    </rPh>
    <rPh sb="236" eb="237">
      <t>ツト</t>
    </rPh>
    <rPh sb="259" eb="262">
      <t>ヘイキンチ</t>
    </rPh>
    <rPh sb="263" eb="265">
      <t>ヒカク</t>
    </rPh>
    <rPh sb="266" eb="267">
      <t>ヒク</t>
    </rPh>
    <rPh sb="268" eb="270">
      <t>スイジュン</t>
    </rPh>
    <rPh sb="271" eb="273">
      <t>スイイ</t>
    </rPh>
    <rPh sb="279" eb="282">
      <t>ゼンネンド</t>
    </rPh>
    <rPh sb="283" eb="285">
      <t>ゲンカ</t>
    </rPh>
    <rPh sb="288" eb="290">
      <t>ジョウショウ</t>
    </rPh>
    <rPh sb="297" eb="298">
      <t>サラ</t>
    </rPh>
    <rPh sb="299" eb="301">
      <t>セツゾク</t>
    </rPh>
    <rPh sb="301" eb="302">
      <t>リツ</t>
    </rPh>
    <rPh sb="303" eb="305">
      <t>コウジョウ</t>
    </rPh>
    <rPh sb="349" eb="351">
      <t>ヒカク</t>
    </rPh>
    <rPh sb="384" eb="387">
      <t>ヘイキンチ</t>
    </rPh>
    <rPh sb="388" eb="390">
      <t>ヒカク</t>
    </rPh>
    <rPh sb="391" eb="392">
      <t>タカ</t>
    </rPh>
    <rPh sb="393" eb="395">
      <t>スイジュン</t>
    </rPh>
    <rPh sb="405" eb="407">
      <t>タッセイ</t>
    </rPh>
    <rPh sb="408" eb="410">
      <t>シヤ</t>
    </rPh>
    <rPh sb="411" eb="414">
      <t>ミセツゾク</t>
    </rPh>
    <rPh sb="414" eb="416">
      <t>セタイ</t>
    </rPh>
    <rPh sb="417" eb="418">
      <t>タイ</t>
    </rPh>
    <rPh sb="419" eb="421">
      <t>セツゾク</t>
    </rPh>
    <rPh sb="422" eb="424">
      <t>スイシン</t>
    </rPh>
    <rPh sb="425" eb="426">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</si>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</sst>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429776"/>
        <c:axId val="16785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08429776"/>
        <c:axId val="167853656"/>
      </c:lineChart>
      <c:dateAx>
        <c:axId val="108429776"/>
        <c:scaling>
          <c:orientation val="minMax"/>
        </c:scaling>
        <c:delete val="1"/>
        <c:axPos val="b"/>
        <c:numFmt formatCode="ge" sourceLinked="1"/>
        <c:majorTickMark val="none"/>
        <c:minorTickMark val="none"/>
        <c:tickLblPos val="none"/>
        <c:crossAx val="167853656"/>
        <c:crosses val="autoZero"/>
        <c:auto val="1"/>
        <c:lblOffset val="100"/>
        <c:baseTimeUnit val="years"/>
      </c:dateAx>
      <c:valAx>
        <c:axId val="16785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2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68.489999999999995</c:v>
                </c:pt>
                <c:pt idx="1">
                  <c:v>62.1</c:v>
                </c:pt>
                <c:pt idx="2">
                  <c:v>64.47</c:v>
                </c:pt>
                <c:pt idx="3">
                  <c:v>65.760000000000005</c:v>
                </c:pt>
                <c:pt idx="4">
                  <c:v>62.53</c:v>
                </c:pt>
              </c:numCache>
            </c:numRef>
          </c:val>
        </c:ser>
        <c:dLbls>
          <c:showLegendKey val="0"/>
          <c:showVal val="0"/>
          <c:showCatName val="0"/>
          <c:showSerName val="0"/>
          <c:showPercent val="0"/>
          <c:showBubbleSize val="0"/>
        </c:dLbls>
        <c:gapWidth val="150"/>
        <c:axId val="248499192"/>
        <c:axId val="24849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48499192"/>
        <c:axId val="248499584"/>
      </c:lineChart>
      <c:dateAx>
        <c:axId val="248499192"/>
        <c:scaling>
          <c:orientation val="minMax"/>
        </c:scaling>
        <c:delete val="1"/>
        <c:axPos val="b"/>
        <c:numFmt formatCode="ge" sourceLinked="1"/>
        <c:majorTickMark val="none"/>
        <c:minorTickMark val="none"/>
        <c:tickLblPos val="none"/>
        <c:crossAx val="248499584"/>
        <c:crosses val="autoZero"/>
        <c:auto val="1"/>
        <c:lblOffset val="100"/>
        <c:baseTimeUnit val="years"/>
      </c:dateAx>
      <c:valAx>
        <c:axId val="24849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49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94.04</c:v>
                </c:pt>
                <c:pt idx="1">
                  <c:v>94.35</c:v>
                </c:pt>
                <c:pt idx="2">
                  <c:v>94.03</c:v>
                </c:pt>
                <c:pt idx="3">
                  <c:v>94.76</c:v>
                </c:pt>
                <c:pt idx="4">
                  <c:v>94.82</c:v>
                </c:pt>
              </c:numCache>
            </c:numRef>
          </c:val>
        </c:ser>
        <c:dLbls>
          <c:showLegendKey val="0"/>
          <c:showVal val="0"/>
          <c:showCatName val="0"/>
          <c:showSerName val="0"/>
          <c:showPercent val="0"/>
          <c:showBubbleSize val="0"/>
        </c:dLbls>
        <c:gapWidth val="150"/>
        <c:axId val="248509040"/>
        <c:axId val="24850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48509040"/>
        <c:axId val="248509432"/>
      </c:lineChart>
      <c:dateAx>
        <c:axId val="248509040"/>
        <c:scaling>
          <c:orientation val="minMax"/>
        </c:scaling>
        <c:delete val="1"/>
        <c:axPos val="b"/>
        <c:numFmt formatCode="ge" sourceLinked="1"/>
        <c:majorTickMark val="none"/>
        <c:minorTickMark val="none"/>
        <c:tickLblPos val="none"/>
        <c:crossAx val="248509432"/>
        <c:crosses val="autoZero"/>
        <c:auto val="1"/>
        <c:lblOffset val="100"/>
        <c:baseTimeUnit val="years"/>
      </c:dateAx>
      <c:valAx>
        <c:axId val="24850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50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112.18</c:v>
                </c:pt>
                <c:pt idx="1">
                  <c:v>97.99</c:v>
                </c:pt>
                <c:pt idx="2">
                  <c:v>98.47</c:v>
                </c:pt>
                <c:pt idx="3">
                  <c:v>100.42</c:v>
                </c:pt>
                <c:pt idx="4">
                  <c:v>98.92</c:v>
                </c:pt>
              </c:numCache>
            </c:numRef>
          </c:val>
        </c:ser>
        <c:dLbls>
          <c:showLegendKey val="0"/>
          <c:showVal val="0"/>
          <c:showCatName val="0"/>
          <c:showSerName val="0"/>
          <c:showPercent val="0"/>
          <c:showBubbleSize val="0"/>
        </c:dLbls>
        <c:gapWidth val="150"/>
        <c:axId val="164217784"/>
        <c:axId val="166373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217784"/>
        <c:axId val="166373624"/>
      </c:lineChart>
      <c:dateAx>
        <c:axId val="164217784"/>
        <c:scaling>
          <c:orientation val="minMax"/>
        </c:scaling>
        <c:delete val="1"/>
        <c:axPos val="b"/>
        <c:numFmt formatCode="ge" sourceLinked="1"/>
        <c:majorTickMark val="none"/>
        <c:minorTickMark val="none"/>
        <c:tickLblPos val="none"/>
        <c:crossAx val="166373624"/>
        <c:crosses val="autoZero"/>
        <c:auto val="1"/>
        <c:lblOffset val="100"/>
        <c:baseTimeUnit val="years"/>
      </c:dateAx>
      <c:valAx>
        <c:axId val="166373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1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170384"/>
        <c:axId val="167955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170384"/>
        <c:axId val="167955416"/>
      </c:lineChart>
      <c:dateAx>
        <c:axId val="164170384"/>
        <c:scaling>
          <c:orientation val="minMax"/>
        </c:scaling>
        <c:delete val="1"/>
        <c:axPos val="b"/>
        <c:numFmt formatCode="ge" sourceLinked="1"/>
        <c:majorTickMark val="none"/>
        <c:minorTickMark val="none"/>
        <c:tickLblPos val="none"/>
        <c:crossAx val="167955416"/>
        <c:crosses val="autoZero"/>
        <c:auto val="1"/>
        <c:lblOffset val="100"/>
        <c:baseTimeUnit val="years"/>
      </c:dateAx>
      <c:valAx>
        <c:axId val="16795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7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037552"/>
        <c:axId val="167964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037552"/>
        <c:axId val="167964408"/>
      </c:lineChart>
      <c:dateAx>
        <c:axId val="164037552"/>
        <c:scaling>
          <c:orientation val="minMax"/>
        </c:scaling>
        <c:delete val="1"/>
        <c:axPos val="b"/>
        <c:numFmt formatCode="ge" sourceLinked="1"/>
        <c:majorTickMark val="none"/>
        <c:minorTickMark val="none"/>
        <c:tickLblPos val="none"/>
        <c:crossAx val="167964408"/>
        <c:crosses val="autoZero"/>
        <c:auto val="1"/>
        <c:lblOffset val="100"/>
        <c:baseTimeUnit val="years"/>
      </c:dateAx>
      <c:valAx>
        <c:axId val="16796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3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965584"/>
        <c:axId val="167965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965584"/>
        <c:axId val="167965976"/>
      </c:lineChart>
      <c:dateAx>
        <c:axId val="167965584"/>
        <c:scaling>
          <c:orientation val="minMax"/>
        </c:scaling>
        <c:delete val="1"/>
        <c:axPos val="b"/>
        <c:numFmt formatCode="ge" sourceLinked="1"/>
        <c:majorTickMark val="none"/>
        <c:minorTickMark val="none"/>
        <c:tickLblPos val="none"/>
        <c:crossAx val="167965976"/>
        <c:crosses val="autoZero"/>
        <c:auto val="1"/>
        <c:lblOffset val="100"/>
        <c:baseTimeUnit val="years"/>
      </c:dateAx>
      <c:valAx>
        <c:axId val="16796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6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8298208"/>
        <c:axId val="248298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8298208"/>
        <c:axId val="248298600"/>
      </c:lineChart>
      <c:dateAx>
        <c:axId val="248298208"/>
        <c:scaling>
          <c:orientation val="minMax"/>
        </c:scaling>
        <c:delete val="1"/>
        <c:axPos val="b"/>
        <c:numFmt formatCode="ge" sourceLinked="1"/>
        <c:majorTickMark val="none"/>
        <c:minorTickMark val="none"/>
        <c:tickLblPos val="none"/>
        <c:crossAx val="248298600"/>
        <c:crosses val="autoZero"/>
        <c:auto val="1"/>
        <c:lblOffset val="100"/>
        <c:baseTimeUnit val="years"/>
      </c:dateAx>
      <c:valAx>
        <c:axId val="24829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2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40.36</c:v>
                </c:pt>
                <c:pt idx="1">
                  <c:v>0</c:v>
                </c:pt>
                <c:pt idx="2" formatCode="#,##0.00;&quot;△&quot;#,##0.00;&quot;-&quot;">
                  <c:v>97.64</c:v>
                </c:pt>
                <c:pt idx="3">
                  <c:v>0</c:v>
                </c:pt>
                <c:pt idx="4">
                  <c:v>0</c:v>
                </c:pt>
              </c:numCache>
            </c:numRef>
          </c:val>
        </c:ser>
        <c:dLbls>
          <c:showLegendKey val="0"/>
          <c:showVal val="0"/>
          <c:showCatName val="0"/>
          <c:showSerName val="0"/>
          <c:showPercent val="0"/>
          <c:showBubbleSize val="0"/>
        </c:dLbls>
        <c:gapWidth val="150"/>
        <c:axId val="248301912"/>
        <c:axId val="24830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48301912"/>
        <c:axId val="248302304"/>
      </c:lineChart>
      <c:dateAx>
        <c:axId val="248301912"/>
        <c:scaling>
          <c:orientation val="minMax"/>
        </c:scaling>
        <c:delete val="1"/>
        <c:axPos val="b"/>
        <c:numFmt formatCode="ge" sourceLinked="1"/>
        <c:majorTickMark val="none"/>
        <c:minorTickMark val="none"/>
        <c:tickLblPos val="none"/>
        <c:crossAx val="248302304"/>
        <c:crosses val="autoZero"/>
        <c:auto val="1"/>
        <c:lblOffset val="100"/>
        <c:baseTimeUnit val="years"/>
      </c:dateAx>
      <c:valAx>
        <c:axId val="24830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0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100</c:v>
                </c:pt>
                <c:pt idx="1">
                  <c:v>93.3</c:v>
                </c:pt>
                <c:pt idx="2">
                  <c:v>99.58</c:v>
                </c:pt>
                <c:pt idx="3">
                  <c:v>89.59</c:v>
                </c:pt>
                <c:pt idx="4">
                  <c:v>84.94</c:v>
                </c:pt>
              </c:numCache>
            </c:numRef>
          </c:val>
        </c:ser>
        <c:dLbls>
          <c:showLegendKey val="0"/>
          <c:showVal val="0"/>
          <c:showCatName val="0"/>
          <c:showSerName val="0"/>
          <c:showPercent val="0"/>
          <c:showBubbleSize val="0"/>
        </c:dLbls>
        <c:gapWidth val="150"/>
        <c:axId val="248397832"/>
        <c:axId val="24839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48397832"/>
        <c:axId val="248398224"/>
      </c:lineChart>
      <c:dateAx>
        <c:axId val="248397832"/>
        <c:scaling>
          <c:orientation val="minMax"/>
        </c:scaling>
        <c:delete val="1"/>
        <c:axPos val="b"/>
        <c:numFmt formatCode="ge" sourceLinked="1"/>
        <c:majorTickMark val="none"/>
        <c:minorTickMark val="none"/>
        <c:tickLblPos val="none"/>
        <c:crossAx val="248398224"/>
        <c:crosses val="autoZero"/>
        <c:auto val="1"/>
        <c:lblOffset val="100"/>
        <c:baseTimeUnit val="years"/>
      </c:dateAx>
      <c:valAx>
        <c:axId val="24839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9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179.28</c:v>
                </c:pt>
                <c:pt idx="1">
                  <c:v>184.15</c:v>
                </c:pt>
                <c:pt idx="2">
                  <c:v>174.82</c:v>
                </c:pt>
                <c:pt idx="3">
                  <c:v>197.69</c:v>
                </c:pt>
                <c:pt idx="4">
                  <c:v>207.09</c:v>
                </c:pt>
              </c:numCache>
            </c:numRef>
          </c:val>
        </c:ser>
        <c:dLbls>
          <c:showLegendKey val="0"/>
          <c:showVal val="0"/>
          <c:showCatName val="0"/>
          <c:showSerName val="0"/>
          <c:showPercent val="0"/>
          <c:showBubbleSize val="0"/>
        </c:dLbls>
        <c:gapWidth val="150"/>
        <c:axId val="248399400"/>
        <c:axId val="24849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48399400"/>
        <c:axId val="248498016"/>
      </c:lineChart>
      <c:dateAx>
        <c:axId val="248399400"/>
        <c:scaling>
          <c:orientation val="minMax"/>
        </c:scaling>
        <c:delete val="1"/>
        <c:axPos val="b"/>
        <c:numFmt formatCode="ge" sourceLinked="1"/>
        <c:majorTickMark val="none"/>
        <c:minorTickMark val="none"/>
        <c:tickLblPos val="none"/>
        <c:crossAx val="248498016"/>
        <c:crosses val="autoZero"/>
        <c:auto val="1"/>
        <c:lblOffset val="100"/>
        <c:baseTimeUnit val="years"/>
      </c:dateAx>
      <c:valAx>
        <c:axId val="24849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9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嬬恋村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9799</v>
      </c>
      <c r="AM8" s="50"/>
      <c r="AN8" s="50"/>
      <c r="AO8" s="50"/>
      <c r="AP8" s="50"/>
      <c r="AQ8" s="50"/>
      <c r="AR8" s="50"/>
      <c r="AS8" s="50"/>
      <c r="AT8" s="45">
        <f>データ!T6</f>
        <v>337.58</v>
      </c>
      <c r="AU8" s="45"/>
      <c r="AV8" s="45"/>
      <c r="AW8" s="45"/>
      <c r="AX8" s="45"/>
      <c r="AY8" s="45"/>
      <c r="AZ8" s="45"/>
      <c r="BA8" s="45"/>
      <c r="BB8" s="45">
        <f>データ!U6</f>
        <v>29.03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26.82</v>
      </c>
      <c r="Q10" s="45"/>
      <c r="R10" s="45"/>
      <c r="S10" s="45"/>
      <c r="T10" s="45"/>
      <c r="U10" s="45"/>
      <c r="V10" s="45"/>
      <c r="W10" s="45">
        <f>データ!Q6</f>
        <v>84.81</v>
      </c>
      <c r="X10" s="45"/>
      <c r="Y10" s="45"/>
      <c r="Z10" s="45"/>
      <c r="AA10" s="45"/>
      <c r="AB10" s="45"/>
      <c r="AC10" s="45"/>
      <c r="AD10" s="50">
        <f>データ!R6</f>
        <v>4322</v>
      </c>
      <c r="AE10" s="50"/>
      <c r="AF10" s="50"/>
      <c r="AG10" s="50"/>
      <c r="AH10" s="50"/>
      <c r="AI10" s="50"/>
      <c r="AJ10" s="50"/>
      <c r="AK10" s="2"/>
      <c r="AL10" s="50">
        <f>データ!V6</f>
        <v>2605</v>
      </c>
      <c r="AM10" s="50"/>
      <c r="AN10" s="50"/>
      <c r="AO10" s="50"/>
      <c r="AP10" s="50"/>
      <c r="AQ10" s="50"/>
      <c r="AR10" s="50"/>
      <c r="AS10" s="50"/>
      <c r="AT10" s="45">
        <f>データ!W6</f>
        <v>1.39</v>
      </c>
      <c r="AU10" s="45"/>
      <c r="AV10" s="45"/>
      <c r="AW10" s="45"/>
      <c r="AX10" s="45"/>
      <c r="AY10" s="45"/>
      <c r="AZ10" s="45"/>
      <c r="BA10" s="45"/>
      <c r="BB10" s="45">
        <f>データ!X6</f>
        <v>1874.1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104256</v>
      </c>
      <c r="D6" s="33">
        <f t="shared" si="3"/>
        <v>47</v>
      </c>
      <c r="E6" s="33">
        <f t="shared" si="3"/>
        <v>17</v>
      </c>
      <c r="F6" s="33">
        <f t="shared" si="3"/>
        <v>5</v>
      </c>
      <c r="G6" s="33">
        <f t="shared" si="3"/>
        <v>0</v>
      </c>
      <c r="H6" s="33" t="str">
        <f t="shared" si="3"/>
        <v>群馬県　嬬恋村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26.82</v>
      </c>
      <c r="Q6" s="34">
        <f t="shared" si="3"/>
        <v>84.81</v>
      </c>
      <c r="R6" s="34">
        <f t="shared" si="3"/>
        <v>4322</v>
      </c>
      <c r="S6" s="34">
        <f t="shared" si="3"/>
        <v>9799</v>
      </c>
      <c r="T6" s="34">
        <f t="shared" si="3"/>
        <v>337.58</v>
      </c>
      <c r="U6" s="34">
        <f t="shared" si="3"/>
        <v>29.03</v>
      </c>
      <c r="V6" s="34">
        <f t="shared" si="3"/>
        <v>2605</v>
      </c>
      <c r="W6" s="34">
        <f t="shared" si="3"/>
        <v>1.39</v>
      </c>
      <c r="X6" s="34">
        <f t="shared" si="3"/>
        <v>1874.1</v>
      </c>
      <c r="Y6" s="35">
        <f>IF(Y7="",NA(),Y7)</f>
        <v>112.18</v>
      </c>
      <c r="Z6" s="35">
        <f t="shared" ref="Z6:AH6" si="4">IF(Z7="",NA(),Z7)</f>
        <v>97.99</v>
      </c>
      <c r="AA6" s="35">
        <f t="shared" si="4"/>
        <v>98.47</v>
      </c>
      <c r="AB6" s="35">
        <f t="shared" si="4"/>
        <v>100.42</v>
      </c>
      <c r="AC6" s="35">
        <f t="shared" si="4"/>
        <v>98.92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40.36</v>
      </c>
      <c r="BG6" s="34">
        <f t="shared" ref="BG6:BO6" si="7">IF(BG7="",NA(),BG7)</f>
        <v>0</v>
      </c>
      <c r="BH6" s="35">
        <f t="shared" si="7"/>
        <v>97.64</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100</v>
      </c>
      <c r="BR6" s="35">
        <f t="shared" ref="BR6:BZ6" si="8">IF(BR7="",NA(),BR7)</f>
        <v>93.3</v>
      </c>
      <c r="BS6" s="35">
        <f t="shared" si="8"/>
        <v>99.58</v>
      </c>
      <c r="BT6" s="35">
        <f t="shared" si="8"/>
        <v>89.59</v>
      </c>
      <c r="BU6" s="35">
        <f t="shared" si="8"/>
        <v>84.94</v>
      </c>
      <c r="BV6" s="35">
        <f t="shared" si="8"/>
        <v>51.03</v>
      </c>
      <c r="BW6" s="35">
        <f t="shared" si="8"/>
        <v>50.9</v>
      </c>
      <c r="BX6" s="35">
        <f t="shared" si="8"/>
        <v>50.82</v>
      </c>
      <c r="BY6" s="35">
        <f t="shared" si="8"/>
        <v>52.19</v>
      </c>
      <c r="BZ6" s="35">
        <f t="shared" si="8"/>
        <v>55.32</v>
      </c>
      <c r="CA6" s="34" t="str">
        <f>IF(CA7="","",IF(CA7="-","【-】","【"&amp;SUBSTITUTE(TEXT(CA7,"#,##0.00"),"-","△")&amp;"】"))</f>
        <v>【55.73】</v>
      </c>
      <c r="CB6" s="35">
        <f>IF(CB7="",NA(),CB7)</f>
        <v>179.28</v>
      </c>
      <c r="CC6" s="35">
        <f t="shared" ref="CC6:CK6" si="9">IF(CC7="",NA(),CC7)</f>
        <v>184.15</v>
      </c>
      <c r="CD6" s="35">
        <f t="shared" si="9"/>
        <v>174.82</v>
      </c>
      <c r="CE6" s="35">
        <f t="shared" si="9"/>
        <v>197.69</v>
      </c>
      <c r="CF6" s="35">
        <f t="shared" si="9"/>
        <v>207.09</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68.489999999999995</v>
      </c>
      <c r="CN6" s="35">
        <f t="shared" ref="CN6:CV6" si="10">IF(CN7="",NA(),CN7)</f>
        <v>62.1</v>
      </c>
      <c r="CO6" s="35">
        <f t="shared" si="10"/>
        <v>64.47</v>
      </c>
      <c r="CP6" s="35">
        <f t="shared" si="10"/>
        <v>65.760000000000005</v>
      </c>
      <c r="CQ6" s="35">
        <f t="shared" si="10"/>
        <v>62.53</v>
      </c>
      <c r="CR6" s="35">
        <f t="shared" si="10"/>
        <v>54.74</v>
      </c>
      <c r="CS6" s="35">
        <f t="shared" si="10"/>
        <v>53.78</v>
      </c>
      <c r="CT6" s="35">
        <f t="shared" si="10"/>
        <v>53.24</v>
      </c>
      <c r="CU6" s="35">
        <f t="shared" si="10"/>
        <v>52.31</v>
      </c>
      <c r="CV6" s="35">
        <f t="shared" si="10"/>
        <v>60.65</v>
      </c>
      <c r="CW6" s="34" t="str">
        <f>IF(CW7="","",IF(CW7="-","【-】","【"&amp;SUBSTITUTE(TEXT(CW7,"#,##0.00"),"-","△")&amp;"】"))</f>
        <v>【59.15】</v>
      </c>
      <c r="CX6" s="35">
        <f>IF(CX7="",NA(),CX7)</f>
        <v>94.04</v>
      </c>
      <c r="CY6" s="35">
        <f t="shared" ref="CY6:DG6" si="11">IF(CY7="",NA(),CY7)</f>
        <v>94.35</v>
      </c>
      <c r="CZ6" s="35">
        <f t="shared" si="11"/>
        <v>94.03</v>
      </c>
      <c r="DA6" s="35">
        <f t="shared" si="11"/>
        <v>94.76</v>
      </c>
      <c r="DB6" s="35">
        <f t="shared" si="11"/>
        <v>94.82</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104256</v>
      </c>
      <c r="D7" s="37">
        <v>47</v>
      </c>
      <c r="E7" s="37">
        <v>17</v>
      </c>
      <c r="F7" s="37">
        <v>5</v>
      </c>
      <c r="G7" s="37">
        <v>0</v>
      </c>
      <c r="H7" s="37" t="s">
        <v>109</v>
      </c>
      <c r="I7" s="37" t="s">
        <v>110</v>
      </c>
      <c r="J7" s="37" t="s">
        <v>111</v>
      </c>
      <c r="K7" s="37" t="s">
        <v>112</v>
      </c>
      <c r="L7" s="37" t="s">
        <v>113</v>
      </c>
      <c r="M7" s="37"/>
      <c r="N7" s="38" t="s">
        <v>114</v>
      </c>
      <c r="O7" s="38" t="s">
        <v>115</v>
      </c>
      <c r="P7" s="38">
        <v>26.82</v>
      </c>
      <c r="Q7" s="38">
        <v>84.81</v>
      </c>
      <c r="R7" s="38">
        <v>4322</v>
      </c>
      <c r="S7" s="38">
        <v>9799</v>
      </c>
      <c r="T7" s="38">
        <v>337.58</v>
      </c>
      <c r="U7" s="38">
        <v>29.03</v>
      </c>
      <c r="V7" s="38">
        <v>2605</v>
      </c>
      <c r="W7" s="38">
        <v>1.39</v>
      </c>
      <c r="X7" s="38">
        <v>1874.1</v>
      </c>
      <c r="Y7" s="38">
        <v>112.18</v>
      </c>
      <c r="Z7" s="38">
        <v>97.99</v>
      </c>
      <c r="AA7" s="38">
        <v>98.47</v>
      </c>
      <c r="AB7" s="38">
        <v>100.42</v>
      </c>
      <c r="AC7" s="38">
        <v>98.92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40.36</v>
      </c>
      <c r="BG7" s="38">
        <v>0</v>
      </c>
      <c r="BH7" s="38">
        <v>97.64</v>
      </c>
      <c r="BI7" s="38">
        <v>0</v>
      </c>
      <c r="BJ7" s="38">
        <v>0</v>
      </c>
      <c r="BK7" s="38">
        <v>1197.82</v>
      </c>
      <c r="BL7" s="38">
        <v>1126.77</v>
      </c>
      <c r="BM7" s="38">
        <v>1044.8</v>
      </c>
      <c r="BN7" s="38">
        <v>1081.8</v>
      </c>
      <c r="BO7" s="38">
        <v>974.93</v>
      </c>
      <c r="BP7" s="38">
        <v>914.53</v>
      </c>
      <c r="BQ7" s="38">
        <v>100</v>
      </c>
      <c r="BR7" s="38">
        <v>93.3</v>
      </c>
      <c r="BS7" s="38">
        <v>99.58</v>
      </c>
      <c r="BT7" s="38">
        <v>89.59</v>
      </c>
      <c r="BU7" s="38">
        <v>84.94</v>
      </c>
      <c r="BV7" s="38">
        <v>51.03</v>
      </c>
      <c r="BW7" s="38">
        <v>50.9</v>
      </c>
      <c r="BX7" s="38">
        <v>50.82</v>
      </c>
      <c r="BY7" s="38">
        <v>52.19</v>
      </c>
      <c r="BZ7" s="38">
        <v>55.32</v>
      </c>
      <c r="CA7" s="38">
        <v>55.73</v>
      </c>
      <c r="CB7" s="38">
        <v>179.28</v>
      </c>
      <c r="CC7" s="38">
        <v>184.15</v>
      </c>
      <c r="CD7" s="38">
        <v>174.82</v>
      </c>
      <c r="CE7" s="38">
        <v>197.69</v>
      </c>
      <c r="CF7" s="38">
        <v>207.09</v>
      </c>
      <c r="CG7" s="38">
        <v>289.60000000000002</v>
      </c>
      <c r="CH7" s="38">
        <v>293.27</v>
      </c>
      <c r="CI7" s="38">
        <v>300.52</v>
      </c>
      <c r="CJ7" s="38">
        <v>296.14</v>
      </c>
      <c r="CK7" s="38">
        <v>283.17</v>
      </c>
      <c r="CL7" s="38">
        <v>276.77999999999997</v>
      </c>
      <c r="CM7" s="38">
        <v>68.489999999999995</v>
      </c>
      <c r="CN7" s="38">
        <v>62.1</v>
      </c>
      <c r="CO7" s="38">
        <v>64.47</v>
      </c>
      <c r="CP7" s="38">
        <v>65.760000000000005</v>
      </c>
      <c r="CQ7" s="38">
        <v>62.53</v>
      </c>
      <c r="CR7" s="38">
        <v>54.74</v>
      </c>
      <c r="CS7" s="38">
        <v>53.78</v>
      </c>
      <c r="CT7" s="38">
        <v>53.24</v>
      </c>
      <c r="CU7" s="38">
        <v>52.31</v>
      </c>
      <c r="CV7" s="38">
        <v>60.65</v>
      </c>
      <c r="CW7" s="38">
        <v>59.15</v>
      </c>
      <c r="CX7" s="38">
        <v>94.04</v>
      </c>
      <c r="CY7" s="38">
        <v>94.35</v>
      </c>
      <c r="CZ7" s="38">
        <v>94.03</v>
      </c>
      <c r="DA7" s="38">
        <v>94.76</v>
      </c>
      <c r="DB7" s="38">
        <v>94.82</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2018-02-26T09:07:16Z</cp:lastPrinted>
  <dcterms:created xsi:type="dcterms:W3CDTF">2017-12-25T02:27:06Z</dcterms:created>
  <dcterms:modified xsi:type="dcterms:W3CDTF">2018-02-27T10:41:33Z</dcterms:modified>
</cp:coreProperties>
</file>