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440" windowHeight="753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<sst xmlns="http://schemas.openxmlformats.org/spreadsheetml/2006/main" count="240" uniqueCount="125">
  <si>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</si>
  <si>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</si>
  <si>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</si>
  <si>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</si>
  <si>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</si>
  <si>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</si>
  <si>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</si>
  <si>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</si>
  <si>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</si>
  <si>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</si>
  <si>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</si>
  <si>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</si>
  <si>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</si>
  <si>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</si>
  <si>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</si>
  <si>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</si>
  <si>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</si>
  <si>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</si>
  <si>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</si>
  <si>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</si>
  <si>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</si>
  <si>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</si>
  <si>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</si>
  <si>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</si>
  <si>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</si>
  <si>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</si>
  <si>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</si>
  <si>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</si>
  <si>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</si>
  <si>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</si>
  <si>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</si>
  <si>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</si>
  <si>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</si>
  <si>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</si>
  <si>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</si>
  <si>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</si>
  <si>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</si>
  <si>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</si>
  <si>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</si>
  <si>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</si>
  <si>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</si>
  <si>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</si>
  <si>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</si>
  <si>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</si>
  <si>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</si>
  <si>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</si>
  <si>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</si>
  <si>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</si>
  <si>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</si>
  <si>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</si>
  <si>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</si>
  <si>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</si>
  <si>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</si>
  <si>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</si>
  <si>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</si>
  <si>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</si>
  <si>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</si>
  <si>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</si>
  <si>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</si>
  <si>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</si>
  <si>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</si>
  <si>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</si>
  <si>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</si>
  <si>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</si>
  <si>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</si>
  <si>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</si>
  <si>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</si>
  <si>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</si>
  <si>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</si>
  <si>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</si>
  <si>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</si>
  <si>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</si>
  <si>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</si>
  <si>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</si>
  <si>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</si>
  <si>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</si>
  <si>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</si>
  <si>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</si>
  <si>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</si>
  <si>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</si>
  <si>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</si>
  <si>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</si>
  <si>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</si>
  <si>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</si>
  <si>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</si>
  <si>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</si>
  <si>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</si>
  <si>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</si>
  <si>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</si>
  <si>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</si>
  <si>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</si>
  <si>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</si>
  <si>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</si>
  <si>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</si>
  <si>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</si>
  <si>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</si>
  <si>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</si>
  <si>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</si>
  <si>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</si>
  <si>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</si>
  <si>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</si>
  <si>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</si>
  <si>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</si>
  <si>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</si>
  <si>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</si>
  <si>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</si>
  <si>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</si>
  <si>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</si>
  <si>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</si>
  <si>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みどり市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</si>
  <si>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</si>
  <si>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</si>
  <si>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</si>
  <si>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</si>
  <si>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</si>
  <si>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</si>
  <si>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</si>
  <si>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</si>
  <si>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</si>
  <si>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</si>
  <si>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</si>
  <si>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農業集落排水事業対象地区は、人口減少により有収水量の増加が見込めないことから、施設の維持には一般会計繰入金に頼らざるを得ない状況です。汚水処理・維持管理の効率化により、更なる経営改善と水洗化率の向上に努める必要があると考えております。</t>
    <phoneticPr fontId="4"/>
  </si>
  <si>
    <t>非設置</t>
    <rPh sb="0" eb="1">
      <t>ヒ</t>
    </rPh>
    <rPh sb="1" eb="3">
      <t>セッチ</t>
    </rPh>
    <phoneticPr fontId="4"/>
  </si>
  <si>
    <t>①収益的収支比率については、過疎化が進んでいる地域であり、使用料収入の増大は見込めないため、経営改善の努力をしておりますが、まだまだ一般会計繰入金に頼らざるを得ない状況です。
④企業債残高対事業規模比率については、建設事業が終了しており、企業債の残高は毎年減少している状況であるが、今後、更新事業における投資が必要になってくると思われる。
⑤経費回収率については、類似団体よりも低く、過疎化に伴い使用料の増額は見込めない状況であり、更なる経営の見直しが必要になっていると考えられます。
⑥汚水処理原価については、類似団体よりわずかに高い状況であるが、今後の有収水量の減少に伴い、汚水処理原価が高くなってくるものと思われます。
⑦施設利用率については、有収水量の減少に伴い、年々減少しており、類似団体の平均よりも低い状態となっています。今後も有収水量の増加が見込まれないため、施設の維持管理についても検討が必要と考えられます。
⑧水洗化率については、類似団体よりも高い数値となっているが、施設利用率等を考慮すると、より一層の接続率の向上が必要になると思われます。</t>
    <phoneticPr fontId="4"/>
  </si>
  <si>
    <t>供用開始後19年が経過しているところであり、機械器具類が耐用年数に達してきているところであり、その修繕等を実施している状況です。今のところ、管渠の修繕はありませんが、平成28年度に処理場機械器具の一部を改修しました。また、処理場の最適構想を策定しましたので、今後、計画的に改修を進めていきたいと考えております。</t>
    <rPh sb="83" eb="85">
      <t>ヘイセイ</t>
    </rPh>
    <rPh sb="87" eb="89">
      <t>ネンド</t>
    </rPh>
    <rPh sb="98" eb="100">
      <t>イチブ</t>
    </rPh>
    <rPh sb="101" eb="103">
      <t>カイシュウ</t>
    </rPh>
    <rPh sb="111" eb="114">
      <t>ショリジョウ</t>
    </rPh>
    <rPh sb="115" eb="117">
      <t>サイテキ</t>
    </rPh>
    <rPh sb="117" eb="119">
      <t>コウソウ</t>
    </rPh>
    <rPh sb="120" eb="122">
      <t>サクテイ</t>
    </rPh>
    <rPh sb="129" eb="131">
      <t>コンゴ</t>
    </rPh>
    <rPh sb="139" eb="140">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</si>
</sst>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2A-41E1-9CBA-C19C1D43FF81}"/>
            </c:ext>
          </c:extLst>
        </c:ser>
        <c:dLbls>
          <c:showLegendKey val="0"/>
          <c:showVal val="0"/>
          <c:showCatName val="0"/>
          <c:showSerName val="0"/>
          <c:showPercent val="0"/>
          <c:showBubbleSize val="0"/>
        </c:dLbls>
        <c:gapWidth val="150"/>
        <c:axId val="28990848"/>
        <c:axId val="2900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0.02</c:v>
                </c:pt>
                <c:pt idx="3">
                  <c:v>0.01</c:v>
                </c:pt>
                <c:pt idx="4">
                  <c:v>2.0499999999999998</c:v>
                </c:pt>
              </c:numCache>
            </c:numRef>
          </c:val>
          <c:smooth val="0"/>
          <c:extLst xmlns:c16r2="http://schemas.microsoft.com/office/drawing/2015/06/chart">
            <c:ext xmlns:c16="http://schemas.microsoft.com/office/drawing/2014/chart" uri="{C3380CC4-5D6E-409C-BE32-E72D297353CC}">
              <c16:uniqueId val="{00000001-642A-41E1-9CBA-C19C1D43FF81}"/>
            </c:ext>
          </c:extLst>
        </c:ser>
        <c:dLbls>
          <c:showLegendKey val="0"/>
          <c:showVal val="0"/>
          <c:showCatName val="0"/>
          <c:showSerName val="0"/>
          <c:showPercent val="0"/>
          <c:showBubbleSize val="0"/>
        </c:dLbls>
        <c:marker val="1"/>
        <c:smooth val="0"/>
        <c:axId val="28990848"/>
        <c:axId val="29001600"/>
      </c:lineChart>
      <c:dateAx>
        <c:axId val="28990848"/>
        <c:scaling>
          <c:orientation val="minMax"/>
        </c:scaling>
        <c:delete val="1"/>
        <c:axPos val="b"/>
        <c:numFmt formatCode="ge" sourceLinked="1"/>
        <c:majorTickMark val="none"/>
        <c:minorTickMark val="none"/>
        <c:tickLblPos val="none"/>
        <c:crossAx val="29001600"/>
        <c:crosses val="autoZero"/>
        <c:auto val="1"/>
        <c:lblOffset val="100"/>
        <c:baseTimeUnit val="years"/>
      </c:dateAx>
      <c:valAx>
        <c:axId val="2900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45.09</c:v>
                </c:pt>
                <c:pt idx="1">
                  <c:v>42.32</c:v>
                </c:pt>
                <c:pt idx="2">
                  <c:v>42.82</c:v>
                </c:pt>
                <c:pt idx="3">
                  <c:v>41.81</c:v>
                </c:pt>
                <c:pt idx="4">
                  <c:v>37.28</c:v>
                </c:pt>
              </c:numCache>
            </c:numRef>
          </c:val>
          <c:extLst xmlns:c16r2="http://schemas.microsoft.com/office/drawing/2015/06/chart">
            <c:ext xmlns:c16="http://schemas.microsoft.com/office/drawing/2014/chart" uri="{C3380CC4-5D6E-409C-BE32-E72D297353CC}">
              <c16:uniqueId val="{00000000-A67F-46CE-A1DC-CD71FCFD2B4A}"/>
            </c:ext>
          </c:extLst>
        </c:ser>
        <c:dLbls>
          <c:showLegendKey val="0"/>
          <c:showVal val="0"/>
          <c:showCatName val="0"/>
          <c:showSerName val="0"/>
          <c:showPercent val="0"/>
          <c:showBubbleSize val="0"/>
        </c:dLbls>
        <c:gapWidth val="150"/>
        <c:axId val="28877184"/>
        <c:axId val="2887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53.24</c:v>
                </c:pt>
                <c:pt idx="3">
                  <c:v>52.31</c:v>
                </c:pt>
                <c:pt idx="4">
                  <c:v>60.65</c:v>
                </c:pt>
              </c:numCache>
            </c:numRef>
          </c:val>
          <c:smooth val="0"/>
          <c:extLst xmlns:c16r2="http://schemas.microsoft.com/office/drawing/2015/06/chart">
            <c:ext xmlns:c16="http://schemas.microsoft.com/office/drawing/2014/chart" uri="{C3380CC4-5D6E-409C-BE32-E72D297353CC}">
              <c16:uniqueId val="{00000001-A67F-46CE-A1DC-CD71FCFD2B4A}"/>
            </c:ext>
          </c:extLst>
        </c:ser>
        <c:dLbls>
          <c:showLegendKey val="0"/>
          <c:showVal val="0"/>
          <c:showCatName val="0"/>
          <c:showSerName val="0"/>
          <c:showPercent val="0"/>
          <c:showBubbleSize val="0"/>
        </c:dLbls>
        <c:marker val="1"/>
        <c:smooth val="0"/>
        <c:axId val="28877184"/>
        <c:axId val="28879104"/>
      </c:lineChart>
      <c:dateAx>
        <c:axId val="28877184"/>
        <c:scaling>
          <c:orientation val="minMax"/>
        </c:scaling>
        <c:delete val="1"/>
        <c:axPos val="b"/>
        <c:numFmt formatCode="ge" sourceLinked="1"/>
        <c:majorTickMark val="none"/>
        <c:minorTickMark val="none"/>
        <c:tickLblPos val="none"/>
        <c:crossAx val="28879104"/>
        <c:crosses val="autoZero"/>
        <c:auto val="1"/>
        <c:lblOffset val="100"/>
        <c:baseTimeUnit val="years"/>
      </c:dateAx>
      <c:valAx>
        <c:axId val="2887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7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92.77</c:v>
                </c:pt>
                <c:pt idx="1">
                  <c:v>90.77</c:v>
                </c:pt>
                <c:pt idx="2">
                  <c:v>90.51</c:v>
                </c:pt>
                <c:pt idx="3">
                  <c:v>89.46</c:v>
                </c:pt>
                <c:pt idx="4">
                  <c:v>87.31</c:v>
                </c:pt>
              </c:numCache>
            </c:numRef>
          </c:val>
          <c:extLst xmlns:c16r2="http://schemas.microsoft.com/office/drawing/2015/06/chart">
            <c:ext xmlns:c16="http://schemas.microsoft.com/office/drawing/2014/chart" uri="{C3380CC4-5D6E-409C-BE32-E72D297353CC}">
              <c16:uniqueId val="{00000000-B9DB-48B2-BCB1-A7675E0C7423}"/>
            </c:ext>
          </c:extLst>
        </c:ser>
        <c:dLbls>
          <c:showLegendKey val="0"/>
          <c:showVal val="0"/>
          <c:showCatName val="0"/>
          <c:showSerName val="0"/>
          <c:showPercent val="0"/>
          <c:showBubbleSize val="0"/>
        </c:dLbls>
        <c:gapWidth val="150"/>
        <c:axId val="28967680"/>
        <c:axId val="2896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84.07</c:v>
                </c:pt>
                <c:pt idx="3">
                  <c:v>84.32</c:v>
                </c:pt>
                <c:pt idx="4">
                  <c:v>84.58</c:v>
                </c:pt>
              </c:numCache>
            </c:numRef>
          </c:val>
          <c:smooth val="0"/>
          <c:extLst xmlns:c16r2="http://schemas.microsoft.com/office/drawing/2015/06/chart">
            <c:ext xmlns:c16="http://schemas.microsoft.com/office/drawing/2014/chart" uri="{C3380CC4-5D6E-409C-BE32-E72D297353CC}">
              <c16:uniqueId val="{00000001-B9DB-48B2-BCB1-A7675E0C7423}"/>
            </c:ext>
          </c:extLst>
        </c:ser>
        <c:dLbls>
          <c:showLegendKey val="0"/>
          <c:showVal val="0"/>
          <c:showCatName val="0"/>
          <c:showSerName val="0"/>
          <c:showPercent val="0"/>
          <c:showBubbleSize val="0"/>
        </c:dLbls>
        <c:marker val="1"/>
        <c:smooth val="0"/>
        <c:axId val="28967680"/>
        <c:axId val="28969600"/>
      </c:lineChart>
      <c:dateAx>
        <c:axId val="28967680"/>
        <c:scaling>
          <c:orientation val="minMax"/>
        </c:scaling>
        <c:delete val="1"/>
        <c:axPos val="b"/>
        <c:numFmt formatCode="ge" sourceLinked="1"/>
        <c:majorTickMark val="none"/>
        <c:minorTickMark val="none"/>
        <c:tickLblPos val="none"/>
        <c:crossAx val="28969600"/>
        <c:crosses val="autoZero"/>
        <c:auto val="1"/>
        <c:lblOffset val="100"/>
        <c:baseTimeUnit val="years"/>
      </c:dateAx>
      <c:valAx>
        <c:axId val="2896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98.8</c:v>
                </c:pt>
                <c:pt idx="1">
                  <c:v>101.07</c:v>
                </c:pt>
                <c:pt idx="2">
                  <c:v>100.61</c:v>
                </c:pt>
                <c:pt idx="3">
                  <c:v>105.11</c:v>
                </c:pt>
                <c:pt idx="4">
                  <c:v>104.85</c:v>
                </c:pt>
              </c:numCache>
            </c:numRef>
          </c:val>
          <c:extLst xmlns:c16r2="http://schemas.microsoft.com/office/drawing/2015/06/chart">
            <c:ext xmlns:c16="http://schemas.microsoft.com/office/drawing/2014/chart" uri="{C3380CC4-5D6E-409C-BE32-E72D297353CC}">
              <c16:uniqueId val="{00000000-EB55-4F1D-987E-8532F7633A74}"/>
            </c:ext>
          </c:extLst>
        </c:ser>
        <c:dLbls>
          <c:showLegendKey val="0"/>
          <c:showVal val="0"/>
          <c:showCatName val="0"/>
          <c:showSerName val="0"/>
          <c:showPercent val="0"/>
          <c:showBubbleSize val="0"/>
        </c:dLbls>
        <c:gapWidth val="150"/>
        <c:axId val="34054528"/>
        <c:axId val="3405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55-4F1D-987E-8532F7633A74}"/>
            </c:ext>
          </c:extLst>
        </c:ser>
        <c:dLbls>
          <c:showLegendKey val="0"/>
          <c:showVal val="0"/>
          <c:showCatName val="0"/>
          <c:showSerName val="0"/>
          <c:showPercent val="0"/>
          <c:showBubbleSize val="0"/>
        </c:dLbls>
        <c:marker val="1"/>
        <c:smooth val="0"/>
        <c:axId val="34054528"/>
        <c:axId val="34057216"/>
      </c:lineChart>
      <c:dateAx>
        <c:axId val="34054528"/>
        <c:scaling>
          <c:orientation val="minMax"/>
        </c:scaling>
        <c:delete val="1"/>
        <c:axPos val="b"/>
        <c:numFmt formatCode="ge" sourceLinked="1"/>
        <c:majorTickMark val="none"/>
        <c:minorTickMark val="none"/>
        <c:tickLblPos val="none"/>
        <c:crossAx val="34057216"/>
        <c:crosses val="autoZero"/>
        <c:auto val="1"/>
        <c:lblOffset val="100"/>
        <c:baseTimeUnit val="years"/>
      </c:dateAx>
      <c:valAx>
        <c:axId val="3405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23-4628-9D6C-1257989614E5}"/>
            </c:ext>
          </c:extLst>
        </c:ser>
        <c:dLbls>
          <c:showLegendKey val="0"/>
          <c:showVal val="0"/>
          <c:showCatName val="0"/>
          <c:showSerName val="0"/>
          <c:showPercent val="0"/>
          <c:showBubbleSize val="0"/>
        </c:dLbls>
        <c:gapWidth val="150"/>
        <c:axId val="38923648"/>
        <c:axId val="842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23-4628-9D6C-1257989614E5}"/>
            </c:ext>
          </c:extLst>
        </c:ser>
        <c:dLbls>
          <c:showLegendKey val="0"/>
          <c:showVal val="0"/>
          <c:showCatName val="0"/>
          <c:showSerName val="0"/>
          <c:showPercent val="0"/>
          <c:showBubbleSize val="0"/>
        </c:dLbls>
        <c:marker val="1"/>
        <c:smooth val="0"/>
        <c:axId val="38923648"/>
        <c:axId val="84262272"/>
      </c:lineChart>
      <c:dateAx>
        <c:axId val="38923648"/>
        <c:scaling>
          <c:orientation val="minMax"/>
        </c:scaling>
        <c:delete val="1"/>
        <c:axPos val="b"/>
        <c:numFmt formatCode="ge" sourceLinked="1"/>
        <c:majorTickMark val="none"/>
        <c:minorTickMark val="none"/>
        <c:tickLblPos val="none"/>
        <c:crossAx val="84262272"/>
        <c:crosses val="autoZero"/>
        <c:auto val="1"/>
        <c:lblOffset val="100"/>
        <c:baseTimeUnit val="years"/>
      </c:dateAx>
      <c:valAx>
        <c:axId val="842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2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98-4C07-ACC7-A8600DF71FA8}"/>
            </c:ext>
          </c:extLst>
        </c:ser>
        <c:dLbls>
          <c:showLegendKey val="0"/>
          <c:showVal val="0"/>
          <c:showCatName val="0"/>
          <c:showSerName val="0"/>
          <c:showPercent val="0"/>
          <c:showBubbleSize val="0"/>
        </c:dLbls>
        <c:gapWidth val="150"/>
        <c:axId val="28735360"/>
        <c:axId val="287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98-4C07-ACC7-A8600DF71FA8}"/>
            </c:ext>
          </c:extLst>
        </c:ser>
        <c:dLbls>
          <c:showLegendKey val="0"/>
          <c:showVal val="0"/>
          <c:showCatName val="0"/>
          <c:showSerName val="0"/>
          <c:showPercent val="0"/>
          <c:showBubbleSize val="0"/>
        </c:dLbls>
        <c:marker val="1"/>
        <c:smooth val="0"/>
        <c:axId val="28735360"/>
        <c:axId val="28749824"/>
      </c:lineChart>
      <c:dateAx>
        <c:axId val="28735360"/>
        <c:scaling>
          <c:orientation val="minMax"/>
        </c:scaling>
        <c:delete val="1"/>
        <c:axPos val="b"/>
        <c:numFmt formatCode="ge" sourceLinked="1"/>
        <c:majorTickMark val="none"/>
        <c:minorTickMark val="none"/>
        <c:tickLblPos val="none"/>
        <c:crossAx val="28749824"/>
        <c:crosses val="autoZero"/>
        <c:auto val="1"/>
        <c:lblOffset val="100"/>
        <c:baseTimeUnit val="years"/>
      </c:dateAx>
      <c:valAx>
        <c:axId val="2874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467-4877-967C-CE2190ABC995}"/>
            </c:ext>
          </c:extLst>
        </c:ser>
        <c:dLbls>
          <c:showLegendKey val="0"/>
          <c:showVal val="0"/>
          <c:showCatName val="0"/>
          <c:showSerName val="0"/>
          <c:showPercent val="0"/>
          <c:showBubbleSize val="0"/>
        </c:dLbls>
        <c:gapWidth val="150"/>
        <c:axId val="28768896"/>
        <c:axId val="2877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467-4877-967C-CE2190ABC995}"/>
            </c:ext>
          </c:extLst>
        </c:ser>
        <c:dLbls>
          <c:showLegendKey val="0"/>
          <c:showVal val="0"/>
          <c:showCatName val="0"/>
          <c:showSerName val="0"/>
          <c:showPercent val="0"/>
          <c:showBubbleSize val="0"/>
        </c:dLbls>
        <c:marker val="1"/>
        <c:smooth val="0"/>
        <c:axId val="28768896"/>
        <c:axId val="28771072"/>
      </c:lineChart>
      <c:dateAx>
        <c:axId val="28768896"/>
        <c:scaling>
          <c:orientation val="minMax"/>
        </c:scaling>
        <c:delete val="1"/>
        <c:axPos val="b"/>
        <c:numFmt formatCode="ge" sourceLinked="1"/>
        <c:majorTickMark val="none"/>
        <c:minorTickMark val="none"/>
        <c:tickLblPos val="none"/>
        <c:crossAx val="28771072"/>
        <c:crosses val="autoZero"/>
        <c:auto val="1"/>
        <c:lblOffset val="100"/>
        <c:baseTimeUnit val="years"/>
      </c:dateAx>
      <c:valAx>
        <c:axId val="2877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38-4634-A77B-5CCC77C80311}"/>
            </c:ext>
          </c:extLst>
        </c:ser>
        <c:dLbls>
          <c:showLegendKey val="0"/>
          <c:showVal val="0"/>
          <c:showCatName val="0"/>
          <c:showSerName val="0"/>
          <c:showPercent val="0"/>
          <c:showBubbleSize val="0"/>
        </c:dLbls>
        <c:gapWidth val="150"/>
        <c:axId val="28793856"/>
        <c:axId val="2879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38-4634-A77B-5CCC77C80311}"/>
            </c:ext>
          </c:extLst>
        </c:ser>
        <c:dLbls>
          <c:showLegendKey val="0"/>
          <c:showVal val="0"/>
          <c:showCatName val="0"/>
          <c:showSerName val="0"/>
          <c:showPercent val="0"/>
          <c:showBubbleSize val="0"/>
        </c:dLbls>
        <c:marker val="1"/>
        <c:smooth val="0"/>
        <c:axId val="28793856"/>
        <c:axId val="28796032"/>
      </c:lineChart>
      <c:dateAx>
        <c:axId val="28793856"/>
        <c:scaling>
          <c:orientation val="minMax"/>
        </c:scaling>
        <c:delete val="1"/>
        <c:axPos val="b"/>
        <c:numFmt formatCode="ge" sourceLinked="1"/>
        <c:majorTickMark val="none"/>
        <c:minorTickMark val="none"/>
        <c:tickLblPos val="none"/>
        <c:crossAx val="28796032"/>
        <c:crosses val="autoZero"/>
        <c:auto val="1"/>
        <c:lblOffset val="100"/>
        <c:baseTimeUnit val="years"/>
      </c:dateAx>
      <c:valAx>
        <c:axId val="287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D27-492C-B80A-8B53B3379EAA}"/>
            </c:ext>
          </c:extLst>
        </c:ser>
        <c:dLbls>
          <c:showLegendKey val="0"/>
          <c:showVal val="0"/>
          <c:showCatName val="0"/>
          <c:showSerName val="0"/>
          <c:showPercent val="0"/>
          <c:showBubbleSize val="0"/>
        </c:dLbls>
        <c:gapWidth val="150"/>
        <c:axId val="28806528"/>
        <c:axId val="2881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1044.8</c:v>
                </c:pt>
                <c:pt idx="3">
                  <c:v>1081.8</c:v>
                </c:pt>
                <c:pt idx="4">
                  <c:v>974.93</c:v>
                </c:pt>
              </c:numCache>
            </c:numRef>
          </c:val>
          <c:smooth val="0"/>
          <c:extLst xmlns:c16r2="http://schemas.microsoft.com/office/drawing/2015/06/chart">
            <c:ext xmlns:c16="http://schemas.microsoft.com/office/drawing/2014/chart" uri="{C3380CC4-5D6E-409C-BE32-E72D297353CC}">
              <c16:uniqueId val="{00000001-BD27-492C-B80A-8B53B3379EAA}"/>
            </c:ext>
          </c:extLst>
        </c:ser>
        <c:dLbls>
          <c:showLegendKey val="0"/>
          <c:showVal val="0"/>
          <c:showCatName val="0"/>
          <c:showSerName val="0"/>
          <c:showPercent val="0"/>
          <c:showBubbleSize val="0"/>
        </c:dLbls>
        <c:marker val="1"/>
        <c:smooth val="0"/>
        <c:axId val="28806528"/>
        <c:axId val="28812800"/>
      </c:lineChart>
      <c:dateAx>
        <c:axId val="28806528"/>
        <c:scaling>
          <c:orientation val="minMax"/>
        </c:scaling>
        <c:delete val="1"/>
        <c:axPos val="b"/>
        <c:numFmt formatCode="ge" sourceLinked="1"/>
        <c:majorTickMark val="none"/>
        <c:minorTickMark val="none"/>
        <c:tickLblPos val="none"/>
        <c:crossAx val="28812800"/>
        <c:crosses val="autoZero"/>
        <c:auto val="1"/>
        <c:lblOffset val="100"/>
        <c:baseTimeUnit val="years"/>
      </c:dateAx>
      <c:valAx>
        <c:axId val="2881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28.77</c:v>
                </c:pt>
                <c:pt idx="1">
                  <c:v>35.590000000000003</c:v>
                </c:pt>
                <c:pt idx="2">
                  <c:v>34.43</c:v>
                </c:pt>
                <c:pt idx="3">
                  <c:v>40.07</c:v>
                </c:pt>
                <c:pt idx="4">
                  <c:v>33.49</c:v>
                </c:pt>
              </c:numCache>
            </c:numRef>
          </c:val>
          <c:extLst xmlns:c16r2="http://schemas.microsoft.com/office/drawing/2015/06/chart">
            <c:ext xmlns:c16="http://schemas.microsoft.com/office/drawing/2014/chart" uri="{C3380CC4-5D6E-409C-BE32-E72D297353CC}">
              <c16:uniqueId val="{00000000-38A9-4D09-9FEB-1222DDEBDB31}"/>
            </c:ext>
          </c:extLst>
        </c:ser>
        <c:dLbls>
          <c:showLegendKey val="0"/>
          <c:showVal val="0"/>
          <c:showCatName val="0"/>
          <c:showSerName val="0"/>
          <c:showPercent val="0"/>
          <c:showBubbleSize val="0"/>
        </c:dLbls>
        <c:gapWidth val="150"/>
        <c:axId val="28827648"/>
        <c:axId val="288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50.82</c:v>
                </c:pt>
                <c:pt idx="3">
                  <c:v>52.19</c:v>
                </c:pt>
                <c:pt idx="4">
                  <c:v>55.32</c:v>
                </c:pt>
              </c:numCache>
            </c:numRef>
          </c:val>
          <c:smooth val="0"/>
          <c:extLst xmlns:c16r2="http://schemas.microsoft.com/office/drawing/2015/06/chart">
            <c:ext xmlns:c16="http://schemas.microsoft.com/office/drawing/2014/chart" uri="{C3380CC4-5D6E-409C-BE32-E72D297353CC}">
              <c16:uniqueId val="{00000001-38A9-4D09-9FEB-1222DDEBDB31}"/>
            </c:ext>
          </c:extLst>
        </c:ser>
        <c:dLbls>
          <c:showLegendKey val="0"/>
          <c:showVal val="0"/>
          <c:showCatName val="0"/>
          <c:showSerName val="0"/>
          <c:showPercent val="0"/>
          <c:showBubbleSize val="0"/>
        </c:dLbls>
        <c:marker val="1"/>
        <c:smooth val="0"/>
        <c:axId val="28827648"/>
        <c:axId val="28829568"/>
      </c:lineChart>
      <c:dateAx>
        <c:axId val="28827648"/>
        <c:scaling>
          <c:orientation val="minMax"/>
        </c:scaling>
        <c:delete val="1"/>
        <c:axPos val="b"/>
        <c:numFmt formatCode="ge" sourceLinked="1"/>
        <c:majorTickMark val="none"/>
        <c:minorTickMark val="none"/>
        <c:tickLblPos val="none"/>
        <c:crossAx val="28829568"/>
        <c:crosses val="autoZero"/>
        <c:auto val="1"/>
        <c:lblOffset val="100"/>
        <c:baseTimeUnit val="years"/>
      </c:dateAx>
      <c:valAx>
        <c:axId val="288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2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414.6</c:v>
                </c:pt>
                <c:pt idx="1">
                  <c:v>338.5</c:v>
                </c:pt>
                <c:pt idx="2">
                  <c:v>358.99</c:v>
                </c:pt>
                <c:pt idx="3">
                  <c:v>309.3</c:v>
                </c:pt>
                <c:pt idx="4">
                  <c:v>372.63</c:v>
                </c:pt>
              </c:numCache>
            </c:numRef>
          </c:val>
          <c:extLst xmlns:c16r2="http://schemas.microsoft.com/office/drawing/2015/06/chart">
            <c:ext xmlns:c16="http://schemas.microsoft.com/office/drawing/2014/chart" uri="{C3380CC4-5D6E-409C-BE32-E72D297353CC}">
              <c16:uniqueId val="{00000000-C8B4-430E-B629-948D0511069E}"/>
            </c:ext>
          </c:extLst>
        </c:ser>
        <c:dLbls>
          <c:showLegendKey val="0"/>
          <c:showVal val="0"/>
          <c:showCatName val="0"/>
          <c:showSerName val="0"/>
          <c:showPercent val="0"/>
          <c:showBubbleSize val="0"/>
        </c:dLbls>
        <c:gapWidth val="150"/>
        <c:axId val="28848128"/>
        <c:axId val="288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300.52</c:v>
                </c:pt>
                <c:pt idx="3">
                  <c:v>296.14</c:v>
                </c:pt>
                <c:pt idx="4">
                  <c:v>283.17</c:v>
                </c:pt>
              </c:numCache>
            </c:numRef>
          </c:val>
          <c:smooth val="0"/>
          <c:extLst xmlns:c16r2="http://schemas.microsoft.com/office/drawing/2015/06/chart">
            <c:ext xmlns:c16="http://schemas.microsoft.com/office/drawing/2014/chart" uri="{C3380CC4-5D6E-409C-BE32-E72D297353CC}">
              <c16:uniqueId val="{00000001-C8B4-430E-B629-948D0511069E}"/>
            </c:ext>
          </c:extLst>
        </c:ser>
        <c:dLbls>
          <c:showLegendKey val="0"/>
          <c:showVal val="0"/>
          <c:showCatName val="0"/>
          <c:showSerName val="0"/>
          <c:showPercent val="0"/>
          <c:showBubbleSize val="0"/>
        </c:dLbls>
        <c:marker val="1"/>
        <c:smooth val="0"/>
        <c:axId val="28848128"/>
        <c:axId val="28850048"/>
      </c:lineChart>
      <c:dateAx>
        <c:axId val="28848128"/>
        <c:scaling>
          <c:orientation val="minMax"/>
        </c:scaling>
        <c:delete val="1"/>
        <c:axPos val="b"/>
        <c:numFmt formatCode="ge" sourceLinked="1"/>
        <c:majorTickMark val="none"/>
        <c:minorTickMark val="none"/>
        <c:tickLblPos val="none"/>
        <c:crossAx val="28850048"/>
        <c:crosses val="autoZero"/>
        <c:auto val="1"/>
        <c:lblOffset val="100"/>
        <c:baseTimeUnit val="years"/>
      </c:dateAx>
      <c:valAx>
        <c:axId val="288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みどり市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51689</v>
      </c>
      <c r="AM8" s="50"/>
      <c r="AN8" s="50"/>
      <c r="AO8" s="50"/>
      <c r="AP8" s="50"/>
      <c r="AQ8" s="50"/>
      <c r="AR8" s="50"/>
      <c r="AS8" s="50"/>
      <c r="AT8" s="45">
        <f>データ!T6</f>
        <v>208.42</v>
      </c>
      <c r="AU8" s="45"/>
      <c r="AV8" s="45"/>
      <c r="AW8" s="45"/>
      <c r="AX8" s="45"/>
      <c r="AY8" s="45"/>
      <c r="AZ8" s="45"/>
      <c r="BA8" s="45"/>
      <c r="BB8" s="45">
        <f>データ!U6</f>
        <v>248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1.79</v>
      </c>
      <c r="Q10" s="45"/>
      <c r="R10" s="45"/>
      <c r="S10" s="45"/>
      <c r="T10" s="45"/>
      <c r="U10" s="45"/>
      <c r="V10" s="45"/>
      <c r="W10" s="45">
        <f>データ!Q6</f>
        <v>106.25</v>
      </c>
      <c r="X10" s="45"/>
      <c r="Y10" s="45"/>
      <c r="Z10" s="45"/>
      <c r="AA10" s="45"/>
      <c r="AB10" s="45"/>
      <c r="AC10" s="45"/>
      <c r="AD10" s="50">
        <f>データ!R6</f>
        <v>2268</v>
      </c>
      <c r="AE10" s="50"/>
      <c r="AF10" s="50"/>
      <c r="AG10" s="50"/>
      <c r="AH10" s="50"/>
      <c r="AI10" s="50"/>
      <c r="AJ10" s="50"/>
      <c r="AK10" s="2"/>
      <c r="AL10" s="50">
        <f>データ!V6</f>
        <v>922</v>
      </c>
      <c r="AM10" s="50"/>
      <c r="AN10" s="50"/>
      <c r="AO10" s="50"/>
      <c r="AP10" s="50"/>
      <c r="AQ10" s="50"/>
      <c r="AR10" s="50"/>
      <c r="AS10" s="50"/>
      <c r="AT10" s="45">
        <f>データ!W6</f>
        <v>0.42</v>
      </c>
      <c r="AU10" s="45"/>
      <c r="AV10" s="45"/>
      <c r="AW10" s="45"/>
      <c r="AX10" s="45"/>
      <c r="AY10" s="45"/>
      <c r="AZ10" s="45"/>
      <c r="BA10" s="45"/>
      <c r="BB10" s="45">
        <f>データ!X6</f>
        <v>2195.2399999999998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124</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102121</v>
      </c>
      <c r="D6" s="33">
        <f t="shared" si="3"/>
        <v>47</v>
      </c>
      <c r="E6" s="33">
        <f t="shared" si="3"/>
        <v>17</v>
      </c>
      <c r="F6" s="33">
        <f t="shared" si="3"/>
        <v>5</v>
      </c>
      <c r="G6" s="33">
        <f t="shared" si="3"/>
        <v>0</v>
      </c>
      <c r="H6" s="33" t="str">
        <f t="shared" si="3"/>
        <v>群馬県　みどり市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1.79</v>
      </c>
      <c r="Q6" s="34">
        <f t="shared" si="3"/>
        <v>106.25</v>
      </c>
      <c r="R6" s="34">
        <f t="shared" si="3"/>
        <v>2268</v>
      </c>
      <c r="S6" s="34">
        <f t="shared" si="3"/>
        <v>51689</v>
      </c>
      <c r="T6" s="34">
        <f t="shared" si="3"/>
        <v>208.42</v>
      </c>
      <c r="U6" s="34">
        <f t="shared" si="3"/>
        <v>248</v>
      </c>
      <c r="V6" s="34">
        <f t="shared" si="3"/>
        <v>922</v>
      </c>
      <c r="W6" s="34">
        <f t="shared" si="3"/>
        <v>0.42</v>
      </c>
      <c r="X6" s="34">
        <f t="shared" si="3"/>
        <v>2195.2399999999998</v>
      </c>
      <c r="Y6" s="35">
        <f>IF(Y7="",NA(),Y7)</f>
        <v>98.8</v>
      </c>
      <c r="Z6" s="35">
        <f t="shared" ref="Z6:AH6" si="4">IF(Z7="",NA(),Z7)</f>
        <v>101.07</v>
      </c>
      <c r="AA6" s="35">
        <f t="shared" si="4"/>
        <v>100.61</v>
      </c>
      <c r="AB6" s="35">
        <f t="shared" si="4"/>
        <v>105.11</v>
      </c>
      <c r="AC6" s="35">
        <f t="shared" si="4"/>
        <v>104.85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1044.8</v>
      </c>
      <c r="BN6" s="35">
        <f t="shared" si="7"/>
        <v>1081.8</v>
      </c>
      <c r="BO6" s="35">
        <f t="shared" si="7"/>
        <v>974.93</v>
      </c>
      <c r="BP6" s="34" t="str">
        <f>IF(BP7="","",IF(BP7="-","【-】","【"&amp;SUBSTITUTE(TEXT(BP7,"#,##0.00"),"-","△")&amp;"】"))</f>
        <v>【914.53】</v>
      </c>
      <c r="BQ6" s="35">
        <f>IF(BQ7="",NA(),BQ7)</f>
        <v>28.77</v>
      </c>
      <c r="BR6" s="35">
        <f t="shared" ref="BR6:BZ6" si="8">IF(BR7="",NA(),BR7)</f>
        <v>35.590000000000003</v>
      </c>
      <c r="BS6" s="35">
        <f t="shared" si="8"/>
        <v>34.43</v>
      </c>
      <c r="BT6" s="35">
        <f t="shared" si="8"/>
        <v>40.07</v>
      </c>
      <c r="BU6" s="35">
        <f t="shared" si="8"/>
        <v>33.49</v>
      </c>
      <c r="BV6" s="35">
        <f t="shared" si="8"/>
        <v>42.48</v>
      </c>
      <c r="BW6" s="35">
        <f t="shared" si="8"/>
        <v>41.04</v>
      </c>
      <c r="BX6" s="35">
        <f t="shared" si="8"/>
        <v>50.82</v>
      </c>
      <c r="BY6" s="35">
        <f t="shared" si="8"/>
        <v>52.19</v>
      </c>
      <c r="BZ6" s="35">
        <f t="shared" si="8"/>
        <v>55.32</v>
      </c>
      <c r="CA6" s="34" t="str">
        <f>IF(CA7="","",IF(CA7="-","【-】","【"&amp;SUBSTITUTE(TEXT(CA7,"#,##0.00"),"-","△")&amp;"】"))</f>
        <v>【55.73】</v>
      </c>
      <c r="CB6" s="35">
        <f>IF(CB7="",NA(),CB7)</f>
        <v>414.6</v>
      </c>
      <c r="CC6" s="35">
        <f t="shared" ref="CC6:CK6" si="9">IF(CC7="",NA(),CC7)</f>
        <v>338.5</v>
      </c>
      <c r="CD6" s="35">
        <f t="shared" si="9"/>
        <v>358.99</v>
      </c>
      <c r="CE6" s="35">
        <f t="shared" si="9"/>
        <v>309.3</v>
      </c>
      <c r="CF6" s="35">
        <f t="shared" si="9"/>
        <v>372.63</v>
      </c>
      <c r="CG6" s="35">
        <f t="shared" si="9"/>
        <v>343.8</v>
      </c>
      <c r="CH6" s="35">
        <f t="shared" si="9"/>
        <v>357.08</v>
      </c>
      <c r="CI6" s="35">
        <f t="shared" si="9"/>
        <v>300.52</v>
      </c>
      <c r="CJ6" s="35">
        <f t="shared" si="9"/>
        <v>296.14</v>
      </c>
      <c r="CK6" s="35">
        <f t="shared" si="9"/>
        <v>283.17</v>
      </c>
      <c r="CL6" s="34" t="str">
        <f>IF(CL7="","",IF(CL7="-","【-】","【"&amp;SUBSTITUTE(TEXT(CL7,"#,##0.00"),"-","△")&amp;"】"))</f>
        <v>【276.78】</v>
      </c>
      <c r="CM6" s="35">
        <f>IF(CM7="",NA(),CM7)</f>
        <v>45.09</v>
      </c>
      <c r="CN6" s="35">
        <f t="shared" ref="CN6:CV6" si="10">IF(CN7="",NA(),CN7)</f>
        <v>42.32</v>
      </c>
      <c r="CO6" s="35">
        <f t="shared" si="10"/>
        <v>42.82</v>
      </c>
      <c r="CP6" s="35">
        <f t="shared" si="10"/>
        <v>41.81</v>
      </c>
      <c r="CQ6" s="35">
        <f t="shared" si="10"/>
        <v>37.28</v>
      </c>
      <c r="CR6" s="35">
        <f t="shared" si="10"/>
        <v>46.06</v>
      </c>
      <c r="CS6" s="35">
        <f t="shared" si="10"/>
        <v>45.95</v>
      </c>
      <c r="CT6" s="35">
        <f t="shared" si="10"/>
        <v>53.24</v>
      </c>
      <c r="CU6" s="35">
        <f t="shared" si="10"/>
        <v>52.31</v>
      </c>
      <c r="CV6" s="35">
        <f t="shared" si="10"/>
        <v>60.65</v>
      </c>
      <c r="CW6" s="34" t="str">
        <f>IF(CW7="","",IF(CW7="-","【-】","【"&amp;SUBSTITUTE(TEXT(CW7,"#,##0.00"),"-","△")&amp;"】"))</f>
        <v>【59.15】</v>
      </c>
      <c r="CX6" s="35">
        <f>IF(CX7="",NA(),CX7)</f>
        <v>92.77</v>
      </c>
      <c r="CY6" s="35">
        <f t="shared" ref="CY6:DG6" si="11">IF(CY7="",NA(),CY7)</f>
        <v>90.77</v>
      </c>
      <c r="CZ6" s="35">
        <f t="shared" si="11"/>
        <v>90.51</v>
      </c>
      <c r="DA6" s="35">
        <f t="shared" si="11"/>
        <v>89.46</v>
      </c>
      <c r="DB6" s="35">
        <f t="shared" si="11"/>
        <v>87.31</v>
      </c>
      <c r="DC6" s="35">
        <f t="shared" si="11"/>
        <v>72.989999999999995</v>
      </c>
      <c r="DD6" s="35">
        <f t="shared" si="11"/>
        <v>71.97</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102121</v>
      </c>
      <c r="D7" s="37">
        <v>47</v>
      </c>
      <c r="E7" s="37">
        <v>17</v>
      </c>
      <c r="F7" s="37">
        <v>5</v>
      </c>
      <c r="G7" s="37">
        <v>0</v>
      </c>
      <c r="H7" s="37" t="s">
        <v>109</v>
      </c>
      <c r="I7" s="37" t="s">
        <v>110</v>
      </c>
      <c r="J7" s="37" t="s">
        <v>111</v>
      </c>
      <c r="K7" s="37" t="s">
        <v>112</v>
      </c>
      <c r="L7" s="37" t="s">
        <v>113</v>
      </c>
      <c r="M7" s="37"/>
      <c r="N7" s="38" t="s">
        <v>114</v>
      </c>
      <c r="O7" s="38" t="s">
        <v>115</v>
      </c>
      <c r="P7" s="38">
        <v>1.79</v>
      </c>
      <c r="Q7" s="38">
        <v>106.25</v>
      </c>
      <c r="R7" s="38">
        <v>2268</v>
      </c>
      <c r="S7" s="38">
        <v>51689</v>
      </c>
      <c r="T7" s="38">
        <v>208.42</v>
      </c>
      <c r="U7" s="38">
        <v>248</v>
      </c>
      <c r="V7" s="38">
        <v>922</v>
      </c>
      <c r="W7" s="38">
        <v>0.42</v>
      </c>
      <c r="X7" s="38">
        <v>2195.2399999999998</v>
      </c>
      <c r="Y7" s="38">
        <v>98.8</v>
      </c>
      <c r="Z7" s="38">
        <v>101.07</v>
      </c>
      <c r="AA7" s="38">
        <v>100.61</v>
      </c>
      <c r="AB7" s="38">
        <v>105.11</v>
      </c>
      <c r="AC7" s="38">
        <v>104.85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1044.8</v>
      </c>
      <c r="BN7" s="38">
        <v>1081.8</v>
      </c>
      <c r="BO7" s="38">
        <v>974.93</v>
      </c>
      <c r="BP7" s="38">
        <v>914.53</v>
      </c>
      <c r="BQ7" s="38">
        <v>28.77</v>
      </c>
      <c r="BR7" s="38">
        <v>35.590000000000003</v>
      </c>
      <c r="BS7" s="38">
        <v>34.43</v>
      </c>
      <c r="BT7" s="38">
        <v>40.07</v>
      </c>
      <c r="BU7" s="38">
        <v>33.49</v>
      </c>
      <c r="BV7" s="38">
        <v>42.48</v>
      </c>
      <c r="BW7" s="38">
        <v>41.04</v>
      </c>
      <c r="BX7" s="38">
        <v>50.82</v>
      </c>
      <c r="BY7" s="38">
        <v>52.19</v>
      </c>
      <c r="BZ7" s="38">
        <v>55.32</v>
      </c>
      <c r="CA7" s="38">
        <v>55.73</v>
      </c>
      <c r="CB7" s="38">
        <v>414.6</v>
      </c>
      <c r="CC7" s="38">
        <v>338.5</v>
      </c>
      <c r="CD7" s="38">
        <v>358.99</v>
      </c>
      <c r="CE7" s="38">
        <v>309.3</v>
      </c>
      <c r="CF7" s="38">
        <v>372.63</v>
      </c>
      <c r="CG7" s="38">
        <v>343.8</v>
      </c>
      <c r="CH7" s="38">
        <v>357.08</v>
      </c>
      <c r="CI7" s="38">
        <v>300.52</v>
      </c>
      <c r="CJ7" s="38">
        <v>296.14</v>
      </c>
      <c r="CK7" s="38">
        <v>283.17</v>
      </c>
      <c r="CL7" s="38">
        <v>276.77999999999997</v>
      </c>
      <c r="CM7" s="38">
        <v>45.09</v>
      </c>
      <c r="CN7" s="38">
        <v>42.32</v>
      </c>
      <c r="CO7" s="38">
        <v>42.82</v>
      </c>
      <c r="CP7" s="38">
        <v>41.81</v>
      </c>
      <c r="CQ7" s="38">
        <v>37.28</v>
      </c>
      <c r="CR7" s="38">
        <v>46.06</v>
      </c>
      <c r="CS7" s="38">
        <v>45.95</v>
      </c>
      <c r="CT7" s="38">
        <v>53.24</v>
      </c>
      <c r="CU7" s="38">
        <v>52.31</v>
      </c>
      <c r="CV7" s="38">
        <v>60.65</v>
      </c>
      <c r="CW7" s="38">
        <v>59.15</v>
      </c>
      <c r="CX7" s="38">
        <v>92.77</v>
      </c>
      <c r="CY7" s="38">
        <v>90.77</v>
      </c>
      <c r="CZ7" s="38">
        <v>90.51</v>
      </c>
      <c r="DA7" s="38">
        <v>89.46</v>
      </c>
      <c r="DB7" s="38">
        <v>87.31</v>
      </c>
      <c r="DC7" s="38">
        <v>72.989999999999995</v>
      </c>
      <c r="DD7" s="38">
        <v>71.97</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2018-02-26T08:46:19Z</cp:lastPrinted>
  <dcterms:created xsi:type="dcterms:W3CDTF">2017-12-25T02:27:00Z</dcterms:created>
  <dcterms:modified xsi:type="dcterms:W3CDTF">2018-02-26T08:46:20Z</dcterms:modified>
  <cp:category/>
</cp:coreProperties>
</file>