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1 長野原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<sst xmlns="http://schemas.openxmlformats.org/spreadsheetml/2006/main" count="240" uniqueCount="126">
  <si>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</si>
  <si>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</si>
  <si>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</si>
  <si>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</si>
  <si>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</si>
  <si>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</si>
  <si>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</si>
  <si>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</si>
  <si>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</si>
  <si>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</si>
  <si>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</si>
  <si>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</si>
  <si>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</si>
  <si>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</si>
  <si>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</si>
  <si>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</si>
  <si>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</si>
  <si>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</si>
  <si>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</si>
  <si>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</si>
  <si>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</si>
  <si>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</si>
  <si>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</si>
  <si>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</si>
  <si>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</si>
  <si>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</si>
  <si>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</si>
  <si>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</si>
  <si>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</si>
  <si>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</si>
  <si>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</si>
  <si>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</si>
  <si>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</si>
  <si>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</si>
  <si>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</si>
  <si>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</si>
  <si>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</si>
  <si>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</si>
  <si>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</si>
  <si>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</si>
  <si>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</si>
  <si>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</si>
  <si>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</si>
  <si>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</si>
  <si>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</si>
  <si>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</si>
  <si>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</si>
  <si>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</si>
  <si>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</si>
  <si>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</si>
  <si>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</si>
  <si>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</si>
  <si>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</si>
  <si>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</si>
  <si>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</si>
  <si>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</si>
  <si>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</si>
  <si>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</si>
  <si>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</si>
  <si>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</si>
  <si>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</si>
  <si>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</si>
  <si>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</si>
  <si>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</si>
  <si>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</si>
  <si>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</si>
  <si>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</si>
  <si>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</si>
  <si>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</si>
  <si>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</si>
  <si>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</si>
  <si>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</si>
  <si>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</si>
  <si>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</si>
  <si>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</si>
  <si>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</si>
  <si>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</si>
  <si>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</si>
  <si>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</si>
  <si>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</si>
  <si>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</si>
  <si>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</si>
  <si>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</si>
  <si>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</si>
  <si>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</si>
  <si>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</si>
  <si>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</si>
  <si>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</si>
  <si>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</si>
  <si>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</si>
  <si>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</si>
  <si>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</si>
  <si>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</si>
  <si>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</si>
  <si>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</si>
  <si>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</si>
  <si>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</si>
  <si>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</si>
  <si>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</si>
  <si>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</si>
  <si>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</si>
  <si>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</si>
  <si>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</si>
  <si>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</si>
  <si>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</si>
  <si>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</si>
  <si>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</si>
  <si>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</si>
  <si>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</si>
  <si>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</si>
  <si>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</si>
  <si>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</si>
  <si>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</si>
  <si>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</si>
  <si>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</si>
  <si>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</si>
  <si>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</si>
  <si>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</si>
  <si>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</si>
  <si>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</si>
  <si>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</si>
  <si>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</si>
  <si>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①収益的収支比率は86.85%と100%を下回りました。
これについては料金収入が減少した為収入額が減り、修繕費が増加した為支出額が増加した事が原因と考えられます。
④企業債についてはありません。
⑤経費回収率については収益的収支比率と同じく、料金収入が減少した為収入額が減り、修繕費が増加した為支出額が増加した事が原因と考えられます。
⑥汚水処理原価については類似団体と比較すると2分の1の為効率性の高い汚水処理と言えます。
⑦施設利用率については類似団体平均を超えておりますが42.11%となっているので引き続き加入推進を行い無駄の無い施設利用を行っていきたいです。
⑧水洗化率については類似団体平均を下回っているので、引き続き加入推進を行っていくことが必要です。</t>
    <rPh sb="1" eb="3">
      <t>シュウエキ</t>
    </rPh>
    <rPh sb="3" eb="4">
      <t>テキ</t>
    </rPh>
    <rPh sb="4" eb="6">
      <t>シュウシ</t>
    </rPh>
    <rPh sb="6" eb="8">
      <t>ヒリツ</t>
    </rPh>
    <rPh sb="21" eb="23">
      <t>シタマワ</t>
    </rPh>
    <rPh sb="36" eb="38">
      <t>リョウキン</t>
    </rPh>
    <rPh sb="38" eb="40">
      <t>シュウニュウ</t>
    </rPh>
    <rPh sb="41" eb="43">
      <t>ゲンショウ</t>
    </rPh>
    <rPh sb="45" eb="46">
      <t>タメ</t>
    </rPh>
    <rPh sb="46" eb="49">
      <t>シュウニュウガク</t>
    </rPh>
    <rPh sb="50" eb="51">
      <t>ヘ</t>
    </rPh>
    <rPh sb="53" eb="56">
      <t>シュウゼンヒ</t>
    </rPh>
    <rPh sb="57" eb="59">
      <t>ゾウカ</t>
    </rPh>
    <rPh sb="61" eb="62">
      <t>タメ</t>
    </rPh>
    <rPh sb="62" eb="64">
      <t>シシュツ</t>
    </rPh>
    <rPh sb="64" eb="65">
      <t>ガク</t>
    </rPh>
    <rPh sb="66" eb="68">
      <t>ゾウカ</t>
    </rPh>
    <rPh sb="70" eb="71">
      <t>コト</t>
    </rPh>
    <rPh sb="72" eb="74">
      <t>ゲンイン</t>
    </rPh>
    <rPh sb="75" eb="76">
      <t>カンガ</t>
    </rPh>
    <rPh sb="84" eb="86">
      <t>キギョウ</t>
    </rPh>
    <rPh sb="86" eb="87">
      <t>サイ</t>
    </rPh>
    <rPh sb="100" eb="102">
      <t>ケイヒ</t>
    </rPh>
    <rPh sb="102" eb="104">
      <t>カイシュウ</t>
    </rPh>
    <rPh sb="104" eb="105">
      <t>リツ</t>
    </rPh>
    <rPh sb="110" eb="112">
      <t>シュウエキ</t>
    </rPh>
    <rPh sb="112" eb="113">
      <t>テキ</t>
    </rPh>
    <rPh sb="113" eb="115">
      <t>シュウシ</t>
    </rPh>
    <rPh sb="115" eb="117">
      <t>ヒリツ</t>
    </rPh>
    <rPh sb="118" eb="119">
      <t>オナ</t>
    </rPh>
    <rPh sb="170" eb="172">
      <t>オスイ</t>
    </rPh>
    <rPh sb="172" eb="174">
      <t>ショリ</t>
    </rPh>
    <rPh sb="174" eb="176">
      <t>ゲンカ</t>
    </rPh>
    <rPh sb="181" eb="183">
      <t>ルイジ</t>
    </rPh>
    <rPh sb="183" eb="185">
      <t>ダンタイ</t>
    </rPh>
    <rPh sb="186" eb="188">
      <t>ヒカク</t>
    </rPh>
    <rPh sb="192" eb="193">
      <t>ブン</t>
    </rPh>
    <rPh sb="196" eb="197">
      <t>タメ</t>
    </rPh>
    <rPh sb="197" eb="199">
      <t>コウリツ</t>
    </rPh>
    <rPh sb="199" eb="200">
      <t>セイ</t>
    </rPh>
    <rPh sb="201" eb="202">
      <t>タカ</t>
    </rPh>
    <rPh sb="203" eb="205">
      <t>オスイ</t>
    </rPh>
    <rPh sb="205" eb="207">
      <t>ショリ</t>
    </rPh>
    <rPh sb="208" eb="209">
      <t>イ</t>
    </rPh>
    <rPh sb="215" eb="217">
      <t>シセツ</t>
    </rPh>
    <rPh sb="217" eb="219">
      <t>リヨウ</t>
    </rPh>
    <rPh sb="219" eb="220">
      <t>リツ</t>
    </rPh>
    <rPh sb="225" eb="227">
      <t>ルイジ</t>
    </rPh>
    <rPh sb="227" eb="229">
      <t>ダンタイ</t>
    </rPh>
    <rPh sb="229" eb="231">
      <t>ヘイキン</t>
    </rPh>
    <rPh sb="232" eb="233">
      <t>コ</t>
    </rPh>
    <rPh sb="254" eb="255">
      <t>ヒ</t>
    </rPh>
    <rPh sb="256" eb="257">
      <t>ツヅ</t>
    </rPh>
    <rPh sb="258" eb="260">
      <t>カニュウ</t>
    </rPh>
    <rPh sb="260" eb="262">
      <t>スイシン</t>
    </rPh>
    <rPh sb="263" eb="264">
      <t>オコナ</t>
    </rPh>
    <rPh sb="265" eb="267">
      <t>ムダ</t>
    </rPh>
    <rPh sb="268" eb="269">
      <t>ナ</t>
    </rPh>
    <rPh sb="270" eb="272">
      <t>シセツ</t>
    </rPh>
    <rPh sb="272" eb="274">
      <t>リヨウ</t>
    </rPh>
    <rPh sb="275" eb="276">
      <t>オコナ</t>
    </rPh>
    <rPh sb="287" eb="290">
      <t>スイセンカ</t>
    </rPh>
    <rPh sb="290" eb="291">
      <t>リツ</t>
    </rPh>
    <rPh sb="296" eb="298">
      <t>ルイジ</t>
    </rPh>
    <rPh sb="298" eb="300">
      <t>ダンタイ</t>
    </rPh>
    <rPh sb="300" eb="302">
      <t>ヘイキン</t>
    </rPh>
    <rPh sb="303" eb="305">
      <t>シタマワ</t>
    </rPh>
    <rPh sb="312" eb="313">
      <t>ヒ</t>
    </rPh>
    <rPh sb="314" eb="315">
      <t>ツヅ</t>
    </rPh>
    <rPh sb="316" eb="318">
      <t>カニュウ</t>
    </rPh>
    <rPh sb="318" eb="320">
      <t>スイシン</t>
    </rPh>
    <rPh sb="321" eb="322">
      <t>オコナ</t>
    </rPh>
    <rPh sb="329" eb="331">
      <t>ヒツヨウ</t>
    </rPh>
    <phoneticPr fontId="4"/>
  </si>
  <si>
    <t>平成20年に供用開始のため、比較的新しい施設となっております。</t>
    <rPh sb="0" eb="2">
      <t>ヘイセイ</t>
    </rPh>
    <rPh sb="4" eb="5">
      <t>ネン</t>
    </rPh>
    <rPh sb="6" eb="8">
      <t>キョウヨウ</t>
    </rPh>
    <rPh sb="8" eb="10">
      <t>カイシ</t>
    </rPh>
    <rPh sb="14" eb="17">
      <t>ヒカクテキ</t>
    </rPh>
    <rPh sb="17" eb="18">
      <t>アタラ</t>
    </rPh>
    <rPh sb="20" eb="22">
      <t>シセツ</t>
    </rPh>
    <phoneticPr fontId="4"/>
  </si>
  <si>
    <t>施設利用率、水洗化率の向上のため引き続き加入推進を行っていくことが必要があると思います。また、収益的収支比率、経費回収率が100%を下回っていることから料金収入の増額も必要です。</t>
    <rPh sb="0" eb="2">
      <t>シセツ</t>
    </rPh>
    <rPh sb="2" eb="4">
      <t>リヨウ</t>
    </rPh>
    <rPh sb="4" eb="5">
      <t>リツ</t>
    </rPh>
    <rPh sb="6" eb="9">
      <t>スイセンカ</t>
    </rPh>
    <rPh sb="9" eb="10">
      <t>リツ</t>
    </rPh>
    <rPh sb="11" eb="13">
      <t>コウジョウ</t>
    </rPh>
    <rPh sb="16" eb="17">
      <t>ヒ</t>
    </rPh>
    <rPh sb="18" eb="19">
      <t>ツヅ</t>
    </rPh>
    <rPh sb="20" eb="22">
      <t>カニュウ</t>
    </rPh>
    <rPh sb="22" eb="24">
      <t>スイシン</t>
    </rPh>
    <rPh sb="25" eb="26">
      <t>オコナ</t>
    </rPh>
    <rPh sb="33" eb="35">
      <t>ヒツヨウ</t>
    </rPh>
    <rPh sb="39" eb="40">
      <t>オモ</t>
    </rPh>
    <rPh sb="47" eb="49">
      <t>シュウエキ</t>
    </rPh>
    <rPh sb="49" eb="50">
      <t>テキ</t>
    </rPh>
    <rPh sb="50" eb="52">
      <t>シュウシ</t>
    </rPh>
    <rPh sb="52" eb="54">
      <t>ヒリツ</t>
    </rPh>
    <rPh sb="55" eb="57">
      <t>ケイヒ</t>
    </rPh>
    <rPh sb="57" eb="59">
      <t>カイシュウ</t>
    </rPh>
    <rPh sb="59" eb="60">
      <t>リツ</t>
    </rPh>
    <rPh sb="66" eb="68">
      <t>シタマワ</t>
    </rPh>
    <rPh sb="76" eb="78">
      <t>リョウキン</t>
    </rPh>
    <rPh sb="78" eb="80">
      <t>シュウニュウ</t>
    </rPh>
    <rPh sb="81" eb="83">
      <t>ゾウガク</t>
    </rPh>
    <rPh sb="84" eb="86">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</si>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</sst>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381112"/>
        <c:axId val="1741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173381112"/>
        <c:axId val="174199680"/>
      </c:lineChart>
      <c:dateAx>
        <c:axId val="173381112"/>
        <c:scaling>
          <c:orientation val="minMax"/>
        </c:scaling>
        <c:delete val="1"/>
        <c:axPos val="b"/>
        <c:numFmt formatCode="ge" sourceLinked="1"/>
        <c:majorTickMark val="none"/>
        <c:minorTickMark val="none"/>
        <c:tickLblPos val="none"/>
        <c:crossAx val="174199680"/>
        <c:crosses val="autoZero"/>
        <c:auto val="1"/>
        <c:lblOffset val="100"/>
        <c:baseTimeUnit val="years"/>
      </c:dateAx>
      <c:valAx>
        <c:axId val="1741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8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58.82</c:v>
                </c:pt>
                <c:pt idx="1">
                  <c:v>61.36</c:v>
                </c:pt>
                <c:pt idx="2">
                  <c:v>35.409999999999997</c:v>
                </c:pt>
                <c:pt idx="3">
                  <c:v>41.56</c:v>
                </c:pt>
                <c:pt idx="4">
                  <c:v>42.11</c:v>
                </c:pt>
              </c:numCache>
            </c:numRef>
          </c:val>
        </c:ser>
        <c:dLbls>
          <c:showLegendKey val="0"/>
          <c:showVal val="0"/>
          <c:showCatName val="0"/>
          <c:showSerName val="0"/>
          <c:showPercent val="0"/>
          <c:showBubbleSize val="0"/>
        </c:dLbls>
        <c:gapWidth val="150"/>
        <c:axId val="389387504"/>
        <c:axId val="38938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89387504"/>
        <c:axId val="389387896"/>
      </c:lineChart>
      <c:dateAx>
        <c:axId val="389387504"/>
        <c:scaling>
          <c:orientation val="minMax"/>
        </c:scaling>
        <c:delete val="1"/>
        <c:axPos val="b"/>
        <c:numFmt formatCode="ge" sourceLinked="1"/>
        <c:majorTickMark val="none"/>
        <c:minorTickMark val="none"/>
        <c:tickLblPos val="none"/>
        <c:crossAx val="389387896"/>
        <c:crosses val="autoZero"/>
        <c:auto val="1"/>
        <c:lblOffset val="100"/>
        <c:baseTimeUnit val="years"/>
      </c:dateAx>
      <c:valAx>
        <c:axId val="3893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51.22</c:v>
                </c:pt>
                <c:pt idx="1">
                  <c:v>52.84</c:v>
                </c:pt>
                <c:pt idx="2">
                  <c:v>52.16</c:v>
                </c:pt>
                <c:pt idx="3">
                  <c:v>52.52</c:v>
                </c:pt>
                <c:pt idx="4">
                  <c:v>52.66</c:v>
                </c:pt>
              </c:numCache>
            </c:numRef>
          </c:val>
        </c:ser>
        <c:dLbls>
          <c:showLegendKey val="0"/>
          <c:showVal val="0"/>
          <c:showCatName val="0"/>
          <c:showSerName val="0"/>
          <c:showPercent val="0"/>
          <c:showBubbleSize val="0"/>
        </c:dLbls>
        <c:gapWidth val="150"/>
        <c:axId val="389389072"/>
        <c:axId val="38951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389389072"/>
        <c:axId val="389514312"/>
      </c:lineChart>
      <c:dateAx>
        <c:axId val="389389072"/>
        <c:scaling>
          <c:orientation val="minMax"/>
        </c:scaling>
        <c:delete val="1"/>
        <c:axPos val="b"/>
        <c:numFmt formatCode="ge" sourceLinked="1"/>
        <c:majorTickMark val="none"/>
        <c:minorTickMark val="none"/>
        <c:tickLblPos val="none"/>
        <c:crossAx val="389514312"/>
        <c:crosses val="autoZero"/>
        <c:auto val="1"/>
        <c:lblOffset val="100"/>
        <c:baseTimeUnit val="years"/>
      </c:dateAx>
      <c:valAx>
        <c:axId val="38951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8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122.31</c:v>
                </c:pt>
                <c:pt idx="1">
                  <c:v>169.7</c:v>
                </c:pt>
                <c:pt idx="2">
                  <c:v>97.93</c:v>
                </c:pt>
                <c:pt idx="3">
                  <c:v>149.13</c:v>
                </c:pt>
                <c:pt idx="4">
                  <c:v>86.85</c:v>
                </c:pt>
              </c:numCache>
            </c:numRef>
          </c:val>
        </c:ser>
        <c:dLbls>
          <c:showLegendKey val="0"/>
          <c:showVal val="0"/>
          <c:showCatName val="0"/>
          <c:showSerName val="0"/>
          <c:showPercent val="0"/>
          <c:showBubbleSize val="0"/>
        </c:dLbls>
        <c:gapWidth val="150"/>
        <c:axId val="175295248"/>
        <c:axId val="17688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295248"/>
        <c:axId val="176884584"/>
      </c:lineChart>
      <c:dateAx>
        <c:axId val="175295248"/>
        <c:scaling>
          <c:orientation val="minMax"/>
        </c:scaling>
        <c:delete val="1"/>
        <c:axPos val="b"/>
        <c:numFmt formatCode="ge" sourceLinked="1"/>
        <c:majorTickMark val="none"/>
        <c:minorTickMark val="none"/>
        <c:tickLblPos val="none"/>
        <c:crossAx val="176884584"/>
        <c:crosses val="autoZero"/>
        <c:auto val="1"/>
        <c:lblOffset val="100"/>
        <c:baseTimeUnit val="years"/>
      </c:dateAx>
      <c:valAx>
        <c:axId val="17688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9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035280"/>
        <c:axId val="1770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035280"/>
        <c:axId val="177041216"/>
      </c:lineChart>
      <c:dateAx>
        <c:axId val="177035280"/>
        <c:scaling>
          <c:orientation val="minMax"/>
        </c:scaling>
        <c:delete val="1"/>
        <c:axPos val="b"/>
        <c:numFmt formatCode="ge" sourceLinked="1"/>
        <c:majorTickMark val="none"/>
        <c:minorTickMark val="none"/>
        <c:tickLblPos val="none"/>
        <c:crossAx val="177041216"/>
        <c:crosses val="autoZero"/>
        <c:auto val="1"/>
        <c:lblOffset val="100"/>
        <c:baseTimeUnit val="years"/>
      </c:dateAx>
      <c:valAx>
        <c:axId val="1770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03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799256"/>
        <c:axId val="1767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799256"/>
        <c:axId val="176756160"/>
      </c:lineChart>
      <c:dateAx>
        <c:axId val="174799256"/>
        <c:scaling>
          <c:orientation val="minMax"/>
        </c:scaling>
        <c:delete val="1"/>
        <c:axPos val="b"/>
        <c:numFmt formatCode="ge" sourceLinked="1"/>
        <c:majorTickMark val="none"/>
        <c:minorTickMark val="none"/>
        <c:tickLblPos val="none"/>
        <c:crossAx val="176756160"/>
        <c:crosses val="autoZero"/>
        <c:auto val="1"/>
        <c:lblOffset val="100"/>
        <c:baseTimeUnit val="years"/>
      </c:dateAx>
      <c:valAx>
        <c:axId val="1767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79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6758904"/>
        <c:axId val="38929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6758904"/>
        <c:axId val="389296696"/>
      </c:lineChart>
      <c:dateAx>
        <c:axId val="176758904"/>
        <c:scaling>
          <c:orientation val="minMax"/>
        </c:scaling>
        <c:delete val="1"/>
        <c:axPos val="b"/>
        <c:numFmt formatCode="ge" sourceLinked="1"/>
        <c:majorTickMark val="none"/>
        <c:minorTickMark val="none"/>
        <c:tickLblPos val="none"/>
        <c:crossAx val="389296696"/>
        <c:crosses val="autoZero"/>
        <c:auto val="1"/>
        <c:lblOffset val="100"/>
        <c:baseTimeUnit val="years"/>
      </c:dateAx>
      <c:valAx>
        <c:axId val="38929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75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298264"/>
        <c:axId val="38929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298264"/>
        <c:axId val="389298656"/>
      </c:lineChart>
      <c:dateAx>
        <c:axId val="389298264"/>
        <c:scaling>
          <c:orientation val="minMax"/>
        </c:scaling>
        <c:delete val="1"/>
        <c:axPos val="b"/>
        <c:numFmt formatCode="ge" sourceLinked="1"/>
        <c:majorTickMark val="none"/>
        <c:minorTickMark val="none"/>
        <c:tickLblPos val="none"/>
        <c:crossAx val="389298656"/>
        <c:crosses val="autoZero"/>
        <c:auto val="1"/>
        <c:lblOffset val="100"/>
        <c:baseTimeUnit val="years"/>
      </c:dateAx>
      <c:valAx>
        <c:axId val="38929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9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9299832"/>
        <c:axId val="3893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389299832"/>
        <c:axId val="389300224"/>
      </c:lineChart>
      <c:dateAx>
        <c:axId val="389299832"/>
        <c:scaling>
          <c:orientation val="minMax"/>
        </c:scaling>
        <c:delete val="1"/>
        <c:axPos val="b"/>
        <c:numFmt formatCode="ge" sourceLinked="1"/>
        <c:majorTickMark val="none"/>
        <c:minorTickMark val="none"/>
        <c:tickLblPos val="none"/>
        <c:crossAx val="389300224"/>
        <c:crosses val="autoZero"/>
        <c:auto val="1"/>
        <c:lblOffset val="100"/>
        <c:baseTimeUnit val="years"/>
      </c:dateAx>
      <c:valAx>
        <c:axId val="3893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9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105.91</c:v>
                </c:pt>
                <c:pt idx="1">
                  <c:v>169.7</c:v>
                </c:pt>
                <c:pt idx="2">
                  <c:v>97.93</c:v>
                </c:pt>
                <c:pt idx="3">
                  <c:v>149.13</c:v>
                </c:pt>
                <c:pt idx="4">
                  <c:v>86.85</c:v>
                </c:pt>
              </c:numCache>
            </c:numRef>
          </c:val>
        </c:ser>
        <c:dLbls>
          <c:showLegendKey val="0"/>
          <c:showVal val="0"/>
          <c:showCatName val="0"/>
          <c:showSerName val="0"/>
          <c:showPercent val="0"/>
          <c:showBubbleSize val="0"/>
        </c:dLbls>
        <c:gapWidth val="150"/>
        <c:axId val="176758512"/>
        <c:axId val="17675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76758512"/>
        <c:axId val="176758120"/>
      </c:lineChart>
      <c:dateAx>
        <c:axId val="176758512"/>
        <c:scaling>
          <c:orientation val="minMax"/>
        </c:scaling>
        <c:delete val="1"/>
        <c:axPos val="b"/>
        <c:numFmt formatCode="ge" sourceLinked="1"/>
        <c:majorTickMark val="none"/>
        <c:minorTickMark val="none"/>
        <c:tickLblPos val="none"/>
        <c:crossAx val="176758120"/>
        <c:crosses val="autoZero"/>
        <c:auto val="1"/>
        <c:lblOffset val="100"/>
        <c:baseTimeUnit val="years"/>
      </c:dateAx>
      <c:valAx>
        <c:axId val="17675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75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95.74</c:v>
                </c:pt>
                <c:pt idx="1">
                  <c:v>68.010000000000005</c:v>
                </c:pt>
                <c:pt idx="2">
                  <c:v>112.77</c:v>
                </c:pt>
                <c:pt idx="3">
                  <c:v>74.540000000000006</c:v>
                </c:pt>
                <c:pt idx="4">
                  <c:v>129.72999999999999</c:v>
                </c:pt>
              </c:numCache>
            </c:numRef>
          </c:val>
        </c:ser>
        <c:dLbls>
          <c:showLegendKey val="0"/>
          <c:showVal val="0"/>
          <c:showCatName val="0"/>
          <c:showSerName val="0"/>
          <c:showPercent val="0"/>
          <c:showBubbleSize val="0"/>
        </c:dLbls>
        <c:gapWidth val="150"/>
        <c:axId val="389297872"/>
        <c:axId val="38938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389297872"/>
        <c:axId val="389386328"/>
      </c:lineChart>
      <c:dateAx>
        <c:axId val="389297872"/>
        <c:scaling>
          <c:orientation val="minMax"/>
        </c:scaling>
        <c:delete val="1"/>
        <c:axPos val="b"/>
        <c:numFmt formatCode="ge" sourceLinked="1"/>
        <c:majorTickMark val="none"/>
        <c:minorTickMark val="none"/>
        <c:tickLblPos val="none"/>
        <c:crossAx val="389386328"/>
        <c:crosses val="autoZero"/>
        <c:auto val="1"/>
        <c:lblOffset val="100"/>
        <c:baseTimeUnit val="years"/>
      </c:dateAx>
      <c:valAx>
        <c:axId val="38938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9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長野原町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125</v>
      </c>
      <c r="AE8" s="73"/>
      <c r="AF8" s="73"/>
      <c r="AG8" s="73"/>
      <c r="AH8" s="73"/>
      <c r="AI8" s="73"/>
      <c r="AJ8" s="73"/>
      <c r="AK8" s="4"/>
      <c r="AL8" s="67">
        <f>データ!S6</f>
        <v>5774</v>
      </c>
      <c r="AM8" s="67"/>
      <c r="AN8" s="67"/>
      <c r="AO8" s="67"/>
      <c r="AP8" s="67"/>
      <c r="AQ8" s="67"/>
      <c r="AR8" s="67"/>
      <c r="AS8" s="67"/>
      <c r="AT8" s="66">
        <f>データ!T6</f>
        <v>133.85</v>
      </c>
      <c r="AU8" s="66"/>
      <c r="AV8" s="66"/>
      <c r="AW8" s="66"/>
      <c r="AX8" s="66"/>
      <c r="AY8" s="66"/>
      <c r="AZ8" s="66"/>
      <c r="BA8" s="66"/>
      <c r="BB8" s="66">
        <f>データ!U6</f>
        <v>43.14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51.97</v>
      </c>
      <c r="Q10" s="66"/>
      <c r="R10" s="66"/>
      <c r="S10" s="66"/>
      <c r="T10" s="66"/>
      <c r="U10" s="66"/>
      <c r="V10" s="66"/>
      <c r="W10" s="66">
        <f>データ!Q6</f>
        <v>100</v>
      </c>
      <c r="X10" s="66"/>
      <c r="Y10" s="66"/>
      <c r="Z10" s="66"/>
      <c r="AA10" s="66"/>
      <c r="AB10" s="66"/>
      <c r="AC10" s="66"/>
      <c r="AD10" s="67">
        <f>データ!R6</f>
        <v>2160</v>
      </c>
      <c r="AE10" s="67"/>
      <c r="AF10" s="67"/>
      <c r="AG10" s="67"/>
      <c r="AH10" s="67"/>
      <c r="AI10" s="67"/>
      <c r="AJ10" s="67"/>
      <c r="AK10" s="2"/>
      <c r="AL10" s="67">
        <f>データ!V6</f>
        <v>2987</v>
      </c>
      <c r="AM10" s="67"/>
      <c r="AN10" s="67"/>
      <c r="AO10" s="67"/>
      <c r="AP10" s="67"/>
      <c r="AQ10" s="67"/>
      <c r="AR10" s="67"/>
      <c r="AS10" s="67"/>
      <c r="AT10" s="66">
        <f>データ!W6</f>
        <v>1.95</v>
      </c>
      <c r="AU10" s="66"/>
      <c r="AV10" s="66"/>
      <c r="AW10" s="66"/>
      <c r="AX10" s="66"/>
      <c r="AY10" s="66"/>
      <c r="AZ10" s="66"/>
      <c r="BA10" s="66"/>
      <c r="BB10" s="66">
        <f>データ!X6</f>
        <v>1531.79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104248</v>
      </c>
      <c r="D6" s="33">
        <f t="shared" si="3"/>
        <v>47</v>
      </c>
      <c r="E6" s="33">
        <f t="shared" si="3"/>
        <v>17</v>
      </c>
      <c r="F6" s="33">
        <f t="shared" si="3"/>
        <v>4</v>
      </c>
      <c r="G6" s="33">
        <f t="shared" si="3"/>
        <v>0</v>
      </c>
      <c r="H6" s="33" t="str">
        <f t="shared" si="3"/>
        <v>群馬県　長野原町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51.97</v>
      </c>
      <c r="Q6" s="34">
        <f t="shared" si="3"/>
        <v>100</v>
      </c>
      <c r="R6" s="34">
        <f t="shared" si="3"/>
        <v>2160</v>
      </c>
      <c r="S6" s="34">
        <f t="shared" si="3"/>
        <v>5774</v>
      </c>
      <c r="T6" s="34">
        <f t="shared" si="3"/>
        <v>133.85</v>
      </c>
      <c r="U6" s="34">
        <f t="shared" si="3"/>
        <v>43.14</v>
      </c>
      <c r="V6" s="34">
        <f t="shared" si="3"/>
        <v>2987</v>
      </c>
      <c r="W6" s="34">
        <f t="shared" si="3"/>
        <v>1.95</v>
      </c>
      <c r="X6" s="34">
        <f t="shared" si="3"/>
        <v>1531.79</v>
      </c>
      <c r="Y6" s="35">
        <f>IF(Y7="",NA(),Y7)</f>
        <v>122.31</v>
      </c>
      <c r="Z6" s="35">
        <f t="shared" ref="Z6:AH6" si="4">IF(Z7="",NA(),Z7)</f>
        <v>169.7</v>
      </c>
      <c r="AA6" s="35">
        <f t="shared" si="4"/>
        <v>97.93</v>
      </c>
      <c r="AB6" s="35">
        <f t="shared" si="4"/>
        <v>149.13</v>
      </c>
      <c r="AC6" s="35">
        <f t="shared" si="4"/>
        <v>86.85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105.91</v>
      </c>
      <c r="BR6" s="35">
        <f t="shared" ref="BR6:BZ6" si="8">IF(BR7="",NA(),BR7)</f>
        <v>169.7</v>
      </c>
      <c r="BS6" s="35">
        <f t="shared" si="8"/>
        <v>97.93</v>
      </c>
      <c r="BT6" s="35">
        <f t="shared" si="8"/>
        <v>149.13</v>
      </c>
      <c r="BU6" s="35">
        <f t="shared" si="8"/>
        <v>86.85</v>
      </c>
      <c r="BV6" s="35">
        <f t="shared" si="8"/>
        <v>51.73</v>
      </c>
      <c r="BW6" s="35">
        <f t="shared" si="8"/>
        <v>53.01</v>
      </c>
      <c r="BX6" s="35">
        <f t="shared" si="8"/>
        <v>50.54</v>
      </c>
      <c r="BY6" s="35">
        <f t="shared" si="8"/>
        <v>49.22</v>
      </c>
      <c r="BZ6" s="35">
        <f t="shared" si="8"/>
        <v>53.7</v>
      </c>
      <c r="CA6" s="34" t="str">
        <f>IF(CA7="","",IF(CA7="-","【-】","【"&amp;SUBSTITUTE(TEXT(CA7,"#,##0.00"),"-","△")&amp;"】"))</f>
        <v>【69.80】</v>
      </c>
      <c r="CB6" s="35">
        <f>IF(CB7="",NA(),CB7)</f>
        <v>95.74</v>
      </c>
      <c r="CC6" s="35">
        <f t="shared" ref="CC6:CK6" si="9">IF(CC7="",NA(),CC7)</f>
        <v>68.010000000000005</v>
      </c>
      <c r="CD6" s="35">
        <f t="shared" si="9"/>
        <v>112.77</v>
      </c>
      <c r="CE6" s="35">
        <f t="shared" si="9"/>
        <v>74.540000000000006</v>
      </c>
      <c r="CF6" s="35">
        <f t="shared" si="9"/>
        <v>129.72999999999999</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58.82</v>
      </c>
      <c r="CN6" s="35">
        <f t="shared" ref="CN6:CV6" si="10">IF(CN7="",NA(),CN7)</f>
        <v>61.36</v>
      </c>
      <c r="CO6" s="35">
        <f t="shared" si="10"/>
        <v>35.409999999999997</v>
      </c>
      <c r="CP6" s="35">
        <f t="shared" si="10"/>
        <v>41.56</v>
      </c>
      <c r="CQ6" s="35">
        <f t="shared" si="10"/>
        <v>42.11</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51.22</v>
      </c>
      <c r="CY6" s="35">
        <f t="shared" ref="CY6:DG6" si="11">IF(CY7="",NA(),CY7)</f>
        <v>52.84</v>
      </c>
      <c r="CZ6" s="35">
        <f t="shared" si="11"/>
        <v>52.16</v>
      </c>
      <c r="DA6" s="35">
        <f t="shared" si="11"/>
        <v>52.52</v>
      </c>
      <c r="DB6" s="35">
        <f t="shared" si="11"/>
        <v>52.66</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104248</v>
      </c>
      <c r="D7" s="37">
        <v>47</v>
      </c>
      <c r="E7" s="37">
        <v>17</v>
      </c>
      <c r="F7" s="37">
        <v>4</v>
      </c>
      <c r="G7" s="37">
        <v>0</v>
      </c>
      <c r="H7" s="37" t="s">
        <v>110</v>
      </c>
      <c r="I7" s="37" t="s">
        <v>111</v>
      </c>
      <c r="J7" s="37" t="s">
        <v>112</v>
      </c>
      <c r="K7" s="37" t="s">
        <v>113</v>
      </c>
      <c r="L7" s="37" t="s">
        <v>114</v>
      </c>
      <c r="M7" s="37"/>
      <c r="N7" s="38" t="s">
        <v>115</v>
      </c>
      <c r="O7" s="38" t="s">
        <v>116</v>
      </c>
      <c r="P7" s="38">
        <v>51.97</v>
      </c>
      <c r="Q7" s="38">
        <v>100</v>
      </c>
      <c r="R7" s="38">
        <v>2160</v>
      </c>
      <c r="S7" s="38">
        <v>5774</v>
      </c>
      <c r="T7" s="38">
        <v>133.85</v>
      </c>
      <c r="U7" s="38">
        <v>43.14</v>
      </c>
      <c r="V7" s="38">
        <v>2987</v>
      </c>
      <c r="W7" s="38">
        <v>1.95</v>
      </c>
      <c r="X7" s="38">
        <v>1531.79</v>
      </c>
      <c r="Y7" s="38">
        <v>122.31</v>
      </c>
      <c r="Z7" s="38">
        <v>169.7</v>
      </c>
      <c r="AA7" s="38">
        <v>97.93</v>
      </c>
      <c r="AB7" s="38">
        <v>149.13</v>
      </c>
      <c r="AC7" s="38">
        <v>86.85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1673.47</v>
      </c>
      <c r="BO7" s="38">
        <v>1592.72</v>
      </c>
      <c r="BP7" s="38">
        <v>1348.09</v>
      </c>
      <c r="BQ7" s="38">
        <v>105.91</v>
      </c>
      <c r="BR7" s="38">
        <v>169.7</v>
      </c>
      <c r="BS7" s="38">
        <v>97.93</v>
      </c>
      <c r="BT7" s="38">
        <v>149.13</v>
      </c>
      <c r="BU7" s="38">
        <v>86.85</v>
      </c>
      <c r="BV7" s="38">
        <v>51.73</v>
      </c>
      <c r="BW7" s="38">
        <v>53.01</v>
      </c>
      <c r="BX7" s="38">
        <v>50.54</v>
      </c>
      <c r="BY7" s="38">
        <v>49.22</v>
      </c>
      <c r="BZ7" s="38">
        <v>53.7</v>
      </c>
      <c r="CA7" s="38">
        <v>69.8</v>
      </c>
      <c r="CB7" s="38">
        <v>95.74</v>
      </c>
      <c r="CC7" s="38">
        <v>68.010000000000005</v>
      </c>
      <c r="CD7" s="38">
        <v>112.77</v>
      </c>
      <c r="CE7" s="38">
        <v>74.540000000000006</v>
      </c>
      <c r="CF7" s="38">
        <v>129.72999999999999</v>
      </c>
      <c r="CG7" s="38">
        <v>310.47000000000003</v>
      </c>
      <c r="CH7" s="38">
        <v>299.39</v>
      </c>
      <c r="CI7" s="38">
        <v>320.36</v>
      </c>
      <c r="CJ7" s="38">
        <v>332.02</v>
      </c>
      <c r="CK7" s="38">
        <v>300.35000000000002</v>
      </c>
      <c r="CL7" s="38">
        <v>232.54</v>
      </c>
      <c r="CM7" s="38">
        <v>58.82</v>
      </c>
      <c r="CN7" s="38">
        <v>61.36</v>
      </c>
      <c r="CO7" s="38">
        <v>35.409999999999997</v>
      </c>
      <c r="CP7" s="38">
        <v>41.56</v>
      </c>
      <c r="CQ7" s="38">
        <v>42.11</v>
      </c>
      <c r="CR7" s="38">
        <v>36.67</v>
      </c>
      <c r="CS7" s="38">
        <v>36.200000000000003</v>
      </c>
      <c r="CT7" s="38">
        <v>34.74</v>
      </c>
      <c r="CU7" s="38">
        <v>36.65</v>
      </c>
      <c r="CV7" s="38">
        <v>37.72</v>
      </c>
      <c r="CW7" s="38">
        <v>42.17</v>
      </c>
      <c r="CX7" s="38">
        <v>51.22</v>
      </c>
      <c r="CY7" s="38">
        <v>52.84</v>
      </c>
      <c r="CZ7" s="38">
        <v>52.16</v>
      </c>
      <c r="DA7" s="38">
        <v>52.52</v>
      </c>
      <c r="DB7" s="38">
        <v>52.66</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2018-02-26T08:58:36Z</cp:lastPrinted>
  <dcterms:created xsi:type="dcterms:W3CDTF">2017-12-25T02:17:59Z</dcterms:created>
  <dcterms:modified xsi:type="dcterms:W3CDTF">2018-02-27T10:15:49Z</dcterms:modified>
</cp:coreProperties>
</file>