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0" yWindow="0" windowWidth="15165" windowHeight="69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<sst xmlns="http://schemas.openxmlformats.org/spreadsheetml/2006/main" count="240" uniqueCount="126">
  <si>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</si>
  <si>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</si>
  <si>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</si>
  <si>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</si>
  <si>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</si>
  <si>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</si>
  <si>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</si>
  <si>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</si>
  <si>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</si>
  <si>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</si>
  <si>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</si>
  <si>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</si>
  <si>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</si>
  <si>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</si>
  <si>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</si>
  <si>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</si>
  <si>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</si>
  <si>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</si>
  <si>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</si>
  <si>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</si>
  <si>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</si>
  <si>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</si>
  <si>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</si>
  <si>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</si>
  <si>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</si>
  <si>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</si>
  <si>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</si>
  <si>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</si>
  <si>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</si>
  <si>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</si>
  <si>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</si>
  <si>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</si>
  <si>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</si>
  <si>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</si>
  <si>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</si>
  <si>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</si>
  <si>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</si>
  <si>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</si>
  <si>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</si>
  <si>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</si>
  <si>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</si>
  <si>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</si>
  <si>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</si>
  <si>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</si>
  <si>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</si>
  <si>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</si>
  <si>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</si>
  <si>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</si>
  <si>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</si>
  <si>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</si>
  <si>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</si>
  <si>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</si>
  <si>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</si>
  <si>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</si>
  <si>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</si>
  <si>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</si>
  <si>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</si>
  <si>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</si>
  <si>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</si>
  <si>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</si>
  <si>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</si>
  <si>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</si>
  <si>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</si>
  <si>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</si>
  <si>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</si>
  <si>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</si>
  <si>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</si>
  <si>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</si>
  <si>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</si>
  <si>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</si>
  <si>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</si>
  <si>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</si>
  <si>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</si>
  <si>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</si>
  <si>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</si>
  <si>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</si>
  <si>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</si>
  <si>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</si>
  <si>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</si>
  <si>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</si>
  <si>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</si>
  <si>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</si>
  <si>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</si>
  <si>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</si>
  <si>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</si>
  <si>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</si>
  <si>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</si>
  <si>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</si>
  <si>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</si>
  <si>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</si>
  <si>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</si>
  <si>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</si>
  <si>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</si>
  <si>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</si>
  <si>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</si>
  <si>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</si>
  <si>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</si>
  <si>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</si>
  <si>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</si>
  <si>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</si>
  <si>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</si>
  <si>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</si>
  <si>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</si>
  <si>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</si>
  <si>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</si>
  <si>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</si>
  <si>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</si>
  <si>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</si>
  <si>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</si>
  <si>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</si>
  <si>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渋川市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</si>
  <si>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</si>
  <si>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</si>
  <si>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</si>
  <si>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</si>
  <si>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</si>
  <si>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</si>
  <si>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</si>
  <si>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</si>
  <si>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</si>
  <si>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</si>
  <si>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</si>
  <si>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(１）①収益的収支比率が平成２６年度から減少しているが、上昇した。
⑤経費回収率ほぼ横ばいである。
⑦計算方法の変更により施設利用率は減少したが、平均よりは高い数値である。
(２）汚水処理原価は平均より低く経費回収率は平均より高い水準状態である。このことから、水洗化率の向上で更なる健全化が見込まれる。</t>
    <rPh sb="4" eb="7">
      <t>シュウエキテキ</t>
    </rPh>
    <rPh sb="7" eb="9">
      <t>シュウシ</t>
    </rPh>
    <rPh sb="9" eb="11">
      <t>ヒリツ</t>
    </rPh>
    <rPh sb="12" eb="14">
      <t>ヘイセイ</t>
    </rPh>
    <rPh sb="16" eb="18">
      <t>ネンド</t>
    </rPh>
    <rPh sb="20" eb="22">
      <t>ゲンショウ</t>
    </rPh>
    <rPh sb="28" eb="30">
      <t>ジョウショウ</t>
    </rPh>
    <rPh sb="35" eb="37">
      <t>ケイヒ</t>
    </rPh>
    <rPh sb="37" eb="40">
      <t>カイシュウリツ</t>
    </rPh>
    <rPh sb="42" eb="43">
      <t>ヨコ</t>
    </rPh>
    <rPh sb="51" eb="53">
      <t>ケイサン</t>
    </rPh>
    <rPh sb="53" eb="55">
      <t>ホウホウ</t>
    </rPh>
    <rPh sb="56" eb="58">
      <t>ヘンコウ</t>
    </rPh>
    <rPh sb="61" eb="63">
      <t>シセツ</t>
    </rPh>
    <rPh sb="63" eb="66">
      <t>リヨウリツ</t>
    </rPh>
    <rPh sb="67" eb="69">
      <t>ゲンショウ</t>
    </rPh>
    <rPh sb="73" eb="75">
      <t>ヘイキン</t>
    </rPh>
    <rPh sb="78" eb="79">
      <t>タカ</t>
    </rPh>
    <rPh sb="80" eb="82">
      <t>スウチ</t>
    </rPh>
    <rPh sb="90" eb="92">
      <t>オスイ</t>
    </rPh>
    <rPh sb="92" eb="94">
      <t>ショリ</t>
    </rPh>
    <rPh sb="94" eb="96">
      <t>ゲンカ</t>
    </rPh>
    <rPh sb="97" eb="99">
      <t>ヘイキン</t>
    </rPh>
    <rPh sb="101" eb="102">
      <t>ヒク</t>
    </rPh>
    <rPh sb="103" eb="105">
      <t>ケイヒ</t>
    </rPh>
    <rPh sb="105" eb="108">
      <t>カイシュウリツ</t>
    </rPh>
    <rPh sb="109" eb="111">
      <t>ヘイキン</t>
    </rPh>
    <rPh sb="113" eb="114">
      <t>タカ</t>
    </rPh>
    <rPh sb="115" eb="117">
      <t>スイジュン</t>
    </rPh>
    <rPh sb="117" eb="119">
      <t>ジョウタイ</t>
    </rPh>
    <rPh sb="130" eb="133">
      <t>スイセンカ</t>
    </rPh>
    <rPh sb="133" eb="134">
      <t>リツ</t>
    </rPh>
    <rPh sb="135" eb="137">
      <t>コウジョウ</t>
    </rPh>
    <rPh sb="138" eb="139">
      <t>サラ</t>
    </rPh>
    <rPh sb="141" eb="144">
      <t>ケンゼンカ</t>
    </rPh>
    <rPh sb="145" eb="147">
      <t>ミコ</t>
    </rPh>
    <phoneticPr fontId="24"/>
  </si>
  <si>
    <t>③平成６年からの供用開始のため管渠改善率は低くなっているが、今後は老朽化対策等を計画的に実施する必要がある。</t>
    <rPh sb="1" eb="3">
      <t>ヘイセイ</t>
    </rPh>
    <rPh sb="4" eb="5">
      <t>ネン</t>
    </rPh>
    <rPh sb="8" eb="10">
      <t>キョウヨウ</t>
    </rPh>
    <rPh sb="10" eb="12">
      <t>カイシ</t>
    </rPh>
    <rPh sb="15" eb="17">
      <t>カンキョ</t>
    </rPh>
    <rPh sb="17" eb="19">
      <t>カイゼン</t>
    </rPh>
    <rPh sb="19" eb="20">
      <t>リツ</t>
    </rPh>
    <rPh sb="21" eb="22">
      <t>ヒク</t>
    </rPh>
    <rPh sb="30" eb="32">
      <t>コンゴ</t>
    </rPh>
    <rPh sb="33" eb="36">
      <t>ロウキュウカ</t>
    </rPh>
    <rPh sb="36" eb="38">
      <t>タイサク</t>
    </rPh>
    <rPh sb="38" eb="39">
      <t>トウ</t>
    </rPh>
    <rPh sb="40" eb="43">
      <t>ケイカクテキ</t>
    </rPh>
    <rPh sb="44" eb="46">
      <t>ジッシ</t>
    </rPh>
    <rPh sb="48" eb="50">
      <t>ヒツヨウ</t>
    </rPh>
    <phoneticPr fontId="24"/>
  </si>
  <si>
    <t>　平成２３年度より認可区域の拡大を行い、建設事業の推進を図っている。そのため、起債償還のピークは１０年以上先になる見込みであるが、現状は起債と繰入金に依存している経営状況であることから、今後の事業運営において起債償還の比率が高くなることが見込まれる。
  水洗化率の向上等、現状の経営改善の必要性もさることながら、持続可能な経営管理のため、使用料の改定等検討していく必要がある。</t>
    <rPh sb="93" eb="95">
      <t>コンゴ</t>
    </rPh>
    <rPh sb="96" eb="98">
      <t>ジギョウ</t>
    </rPh>
    <rPh sb="98" eb="100">
      <t>ウンエイ</t>
    </rPh>
    <rPh sb="104" eb="106">
      <t>キサイ</t>
    </rPh>
    <rPh sb="106" eb="108">
      <t>ショウカン</t>
    </rPh>
    <rPh sb="109" eb="111">
      <t>ヒリツ</t>
    </rPh>
    <rPh sb="112" eb="113">
      <t>タカ</t>
    </rPh>
    <rPh sb="119" eb="121">
      <t>ミコ</t>
    </rPh>
    <rPh sb="135" eb="136">
      <t>トウ</t>
    </rPh>
    <rPh sb="137" eb="139">
      <t>ゲンジョウ</t>
    </rPh>
    <rPh sb="140" eb="142">
      <t>ケイエイ</t>
    </rPh>
    <rPh sb="142" eb="144">
      <t>カイゼン</t>
    </rPh>
    <rPh sb="145" eb="148">
      <t>ヒツヨウセイ</t>
    </rPh>
    <rPh sb="157" eb="159">
      <t>ジゾク</t>
    </rPh>
    <rPh sb="159" eb="161">
      <t>カノウ</t>
    </rPh>
    <rPh sb="162" eb="164">
      <t>ケイエイ</t>
    </rPh>
    <rPh sb="164" eb="166">
      <t>カンリ</t>
    </rPh>
    <rPh sb="170" eb="173">
      <t>シヨウリョウ</t>
    </rPh>
    <rPh sb="174" eb="176">
      <t>カイテイ</t>
    </rPh>
    <rPh sb="176" eb="177">
      <t>トウ</t>
    </rPh>
    <rPh sb="177" eb="179">
      <t>ケントウ</t>
    </rPh>
    <rPh sb="183" eb="185">
      <t>ヒツヨウ</t>
    </rPh>
    <phoneticPr fontId="2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</si>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</sst>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theme="1"/>
      <name val="ＭＳ Ｐゴシック"/>
      <family val="3"/>
      <charset val="128"/>
    </font>
    <font>
      <sz val="12"/>
      <name val="ＭＳ 明朝"/>
      <family val="1"/>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xf numFmtId="0" fontId="22" fillId="0" borderId="0">
      <alignment vertical="center"/>
    </xf>
    <xf numFmtId="38" fontId="23" fillId="0" borderId="0" applyFill="0" applyBorder="0" applyAlignment="0" applyProtection="0">
      <alignment vertical="center"/>
    </xf>
    <xf numFmtId="38" fontId="17" fillId="0" borderId="0" applyFill="0" applyBorder="0" applyAlignment="0" applyProtection="0">
      <alignment vertical="center"/>
    </xf>
    <xf numFmtId="38" fontId="17" fillId="0" borderId="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4" fillId="0" borderId="0">
      <alignment vertical="center"/>
    </xf>
    <xf numFmtId="6" fontId="17" fillId="0" borderId="0" applyFill="0" applyBorder="0" applyAlignment="0" applyProtection="0">
      <alignment vertical="center"/>
    </xf>
    <xf numFmtId="38" fontId="22" fillId="0" borderId="0" applyFill="0" applyBorder="0" applyAlignment="0" applyProtection="0">
      <alignment vertical="center"/>
    </xf>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5" fillId="0" borderId="6" xfId="19" applyFont="1" applyBorder="1" applyAlignment="1" applyProtection="1">
      <alignment horizontal="left" vertical="top" wrapText="1"/>
      <protection locked="0"/>
    </xf>
    <xf numFmtId="0" fontId="5" fillId="0" borderId="0" xfId="19" applyFont="1" applyBorder="1" applyAlignment="1" applyProtection="1">
      <alignment horizontal="left" vertical="top" wrapText="1"/>
      <protection locked="0"/>
    </xf>
    <xf numFmtId="0" fontId="5" fillId="0" borderId="7" xfId="19" applyFont="1" applyBorder="1" applyAlignment="1" applyProtection="1">
      <alignment horizontal="left" vertical="top" wrapText="1"/>
      <protection locked="0"/>
    </xf>
    <xf numFmtId="0" fontId="5" fillId="0" borderId="8" xfId="19" applyFont="1" applyBorder="1" applyAlignment="1" applyProtection="1">
      <alignment horizontal="left" vertical="top" wrapText="1"/>
      <protection locked="0"/>
    </xf>
    <xf numFmtId="0" fontId="5" fillId="0" borderId="1" xfId="19" applyFont="1" applyBorder="1" applyAlignment="1" applyProtection="1">
      <alignment horizontal="left" vertical="top" wrapText="1"/>
      <protection locked="0"/>
    </xf>
    <xf numFmtId="0" fontId="5" fillId="0" borderId="9" xfId="19" applyFont="1" applyBorder="1" applyAlignment="1" applyProtection="1">
      <alignment horizontal="left" vertical="top" wrapText="1"/>
      <protection locked="0"/>
    </xf>
    <xf numFmtId="0" fontId="5" fillId="0" borderId="6" xfId="25" applyFont="1" applyBorder="1" applyAlignment="1" applyProtection="1">
      <alignment horizontal="left" vertical="top" wrapText="1"/>
      <protection locked="0"/>
    </xf>
    <xf numFmtId="0" fontId="5" fillId="0" borderId="0" xfId="25" applyFont="1" applyBorder="1" applyAlignment="1" applyProtection="1">
      <alignment horizontal="left" vertical="top" wrapText="1"/>
      <protection locked="0"/>
    </xf>
    <xf numFmtId="0" fontId="5" fillId="0" borderId="7" xfId="25" applyFont="1" applyBorder="1" applyAlignment="1" applyProtection="1">
      <alignment horizontal="left" vertical="top" wrapText="1"/>
      <protection locked="0"/>
    </xf>
    <xf numFmtId="0" fontId="5" fillId="0" borderId="8" xfId="25" applyFont="1" applyBorder="1" applyAlignment="1" applyProtection="1">
      <alignment horizontal="left" vertical="top" wrapText="1"/>
      <protection locked="0"/>
    </xf>
    <xf numFmtId="0" fontId="5" fillId="0" borderId="1" xfId="25" applyFont="1" applyBorder="1" applyAlignment="1" applyProtection="1">
      <alignment horizontal="left" vertical="top" wrapText="1"/>
      <protection locked="0"/>
    </xf>
    <xf numFmtId="0" fontId="5" fillId="0" borderId="9" xfId="25"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30">
    <cellStyle name="桁区切り 2" xfId="2"/>
    <cellStyle name="桁区切り 2 2" xfId="20"/>
    <cellStyle name="桁区切り 3" xfId="3"/>
    <cellStyle name="桁区切り 3 2" xfId="4"/>
    <cellStyle name="桁区切り 3 2 2" xfId="22"/>
    <cellStyle name="桁区切り 3 3" xfId="21"/>
    <cellStyle name="桁区切り 4" xfId="29"/>
    <cellStyle name="通貨 2" xfId="5"/>
    <cellStyle name="通貨 2 2" xfId="28"/>
    <cellStyle name="標準" xfId="0" builtinId="0"/>
    <cellStyle name="標準 2" xfId="1"/>
    <cellStyle name="標準 2 2" xfId="6"/>
    <cellStyle name="標準 2 3" xfId="7"/>
    <cellStyle name="標準 2 3 2" xfId="8"/>
    <cellStyle name="標準 2 3 2 2" xfId="25"/>
    <cellStyle name="標準 2 3 3" xfId="24"/>
    <cellStyle name="標準 2 4" xfId="9"/>
    <cellStyle name="標準 2 5" xfId="23"/>
    <cellStyle name="標準 2_【重要】（県）指数表_書式まとめ" xfId="10"/>
    <cellStyle name="標準 3" xfId="11"/>
    <cellStyle name="標準 3 2" xfId="12"/>
    <cellStyle name="標準 3 2 2" xfId="13"/>
    <cellStyle name="標準 3 3" xfId="14"/>
    <cellStyle name="標準 4" xfId="15"/>
    <cellStyle name="標準 4 2" xfId="26"/>
    <cellStyle name="標準 5" xfId="16"/>
    <cellStyle name="標準 6" xfId="17"/>
    <cellStyle name="標準 6 2" xfId="27"/>
    <cellStyle name="標準 7" xfId="18"/>
    <cellStyle name="標準 8"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6435440"/>
        <c:axId val="24643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46435440"/>
        <c:axId val="246435832"/>
      </c:lineChart>
      <c:dateAx>
        <c:axId val="246435440"/>
        <c:scaling>
          <c:orientation val="minMax"/>
        </c:scaling>
        <c:delete val="1"/>
        <c:axPos val="b"/>
        <c:numFmt formatCode="ge" sourceLinked="1"/>
        <c:majorTickMark val="none"/>
        <c:minorTickMark val="none"/>
        <c:tickLblPos val="none"/>
        <c:crossAx val="246435832"/>
        <c:crosses val="autoZero"/>
        <c:auto val="1"/>
        <c:lblOffset val="100"/>
        <c:baseTimeUnit val="years"/>
      </c:dateAx>
      <c:valAx>
        <c:axId val="24643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43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84.27</c:v>
                </c:pt>
                <c:pt idx="1">
                  <c:v>87.13</c:v>
                </c:pt>
                <c:pt idx="2">
                  <c:v>95.2</c:v>
                </c:pt>
                <c:pt idx="3">
                  <c:v>91.58</c:v>
                </c:pt>
                <c:pt idx="4">
                  <c:v>60</c:v>
                </c:pt>
              </c:numCache>
            </c:numRef>
          </c:val>
        </c:ser>
        <c:dLbls>
          <c:showLegendKey val="0"/>
          <c:showVal val="0"/>
          <c:showCatName val="0"/>
          <c:showSerName val="0"/>
          <c:showPercent val="0"/>
          <c:showBubbleSize val="0"/>
        </c:dLbls>
        <c:gapWidth val="150"/>
        <c:axId val="425668816"/>
        <c:axId val="42566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425668816"/>
        <c:axId val="425669208"/>
      </c:lineChart>
      <c:dateAx>
        <c:axId val="425668816"/>
        <c:scaling>
          <c:orientation val="minMax"/>
        </c:scaling>
        <c:delete val="1"/>
        <c:axPos val="b"/>
        <c:numFmt formatCode="ge" sourceLinked="1"/>
        <c:majorTickMark val="none"/>
        <c:minorTickMark val="none"/>
        <c:tickLblPos val="none"/>
        <c:crossAx val="425669208"/>
        <c:crosses val="autoZero"/>
        <c:auto val="1"/>
        <c:lblOffset val="100"/>
        <c:baseTimeUnit val="years"/>
      </c:dateAx>
      <c:valAx>
        <c:axId val="42566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66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66.53</c:v>
                </c:pt>
                <c:pt idx="1">
                  <c:v>68.930000000000007</c:v>
                </c:pt>
                <c:pt idx="2">
                  <c:v>69.02</c:v>
                </c:pt>
                <c:pt idx="3">
                  <c:v>67.849999999999994</c:v>
                </c:pt>
                <c:pt idx="4">
                  <c:v>68.239999999999995</c:v>
                </c:pt>
              </c:numCache>
            </c:numRef>
          </c:val>
        </c:ser>
        <c:dLbls>
          <c:showLegendKey val="0"/>
          <c:showVal val="0"/>
          <c:showCatName val="0"/>
          <c:showSerName val="0"/>
          <c:showPercent val="0"/>
          <c:showBubbleSize val="0"/>
        </c:dLbls>
        <c:gapWidth val="150"/>
        <c:axId val="425541440"/>
        <c:axId val="42554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425541440"/>
        <c:axId val="425541832"/>
      </c:lineChart>
      <c:dateAx>
        <c:axId val="425541440"/>
        <c:scaling>
          <c:orientation val="minMax"/>
        </c:scaling>
        <c:delete val="1"/>
        <c:axPos val="b"/>
        <c:numFmt formatCode="ge" sourceLinked="1"/>
        <c:majorTickMark val="none"/>
        <c:minorTickMark val="none"/>
        <c:tickLblPos val="none"/>
        <c:crossAx val="425541832"/>
        <c:crosses val="autoZero"/>
        <c:auto val="1"/>
        <c:lblOffset val="100"/>
        <c:baseTimeUnit val="years"/>
      </c:dateAx>
      <c:valAx>
        <c:axId val="42554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5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73.28</c:v>
                </c:pt>
                <c:pt idx="1">
                  <c:v>75.489999999999995</c:v>
                </c:pt>
                <c:pt idx="2">
                  <c:v>67.53</c:v>
                </c:pt>
                <c:pt idx="3">
                  <c:v>66.790000000000006</c:v>
                </c:pt>
                <c:pt idx="4">
                  <c:v>73.099999999999994</c:v>
                </c:pt>
              </c:numCache>
            </c:numRef>
          </c:val>
        </c:ser>
        <c:dLbls>
          <c:showLegendKey val="0"/>
          <c:showVal val="0"/>
          <c:showCatName val="0"/>
          <c:showSerName val="0"/>
          <c:showPercent val="0"/>
          <c:showBubbleSize val="0"/>
        </c:dLbls>
        <c:gapWidth val="150"/>
        <c:axId val="246437008"/>
        <c:axId val="424484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437008"/>
        <c:axId val="424484680"/>
      </c:lineChart>
      <c:dateAx>
        <c:axId val="246437008"/>
        <c:scaling>
          <c:orientation val="minMax"/>
        </c:scaling>
        <c:delete val="1"/>
        <c:axPos val="b"/>
        <c:numFmt formatCode="ge" sourceLinked="1"/>
        <c:majorTickMark val="none"/>
        <c:minorTickMark val="none"/>
        <c:tickLblPos val="none"/>
        <c:crossAx val="424484680"/>
        <c:crosses val="autoZero"/>
        <c:auto val="1"/>
        <c:lblOffset val="100"/>
        <c:baseTimeUnit val="years"/>
      </c:dateAx>
      <c:valAx>
        <c:axId val="42448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43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4485856"/>
        <c:axId val="424486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4485856"/>
        <c:axId val="424486248"/>
      </c:lineChart>
      <c:dateAx>
        <c:axId val="424485856"/>
        <c:scaling>
          <c:orientation val="minMax"/>
        </c:scaling>
        <c:delete val="1"/>
        <c:axPos val="b"/>
        <c:numFmt formatCode="ge" sourceLinked="1"/>
        <c:majorTickMark val="none"/>
        <c:minorTickMark val="none"/>
        <c:tickLblPos val="none"/>
        <c:crossAx val="424486248"/>
        <c:crosses val="autoZero"/>
        <c:auto val="1"/>
        <c:lblOffset val="100"/>
        <c:baseTimeUnit val="years"/>
      </c:dateAx>
      <c:valAx>
        <c:axId val="42448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4487424"/>
        <c:axId val="42448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4487424"/>
        <c:axId val="424487816"/>
      </c:lineChart>
      <c:dateAx>
        <c:axId val="424487424"/>
        <c:scaling>
          <c:orientation val="minMax"/>
        </c:scaling>
        <c:delete val="1"/>
        <c:axPos val="b"/>
        <c:numFmt formatCode="ge" sourceLinked="1"/>
        <c:majorTickMark val="none"/>
        <c:minorTickMark val="none"/>
        <c:tickLblPos val="none"/>
        <c:crossAx val="424487816"/>
        <c:crosses val="autoZero"/>
        <c:auto val="1"/>
        <c:lblOffset val="100"/>
        <c:baseTimeUnit val="years"/>
      </c:dateAx>
      <c:valAx>
        <c:axId val="42448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4472776"/>
        <c:axId val="42447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4472776"/>
        <c:axId val="424473168"/>
      </c:lineChart>
      <c:dateAx>
        <c:axId val="424472776"/>
        <c:scaling>
          <c:orientation val="minMax"/>
        </c:scaling>
        <c:delete val="1"/>
        <c:axPos val="b"/>
        <c:numFmt formatCode="ge" sourceLinked="1"/>
        <c:majorTickMark val="none"/>
        <c:minorTickMark val="none"/>
        <c:tickLblPos val="none"/>
        <c:crossAx val="424473168"/>
        <c:crosses val="autoZero"/>
        <c:auto val="1"/>
        <c:lblOffset val="100"/>
        <c:baseTimeUnit val="years"/>
      </c:dateAx>
      <c:valAx>
        <c:axId val="42447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7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4474344"/>
        <c:axId val="42447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4474344"/>
        <c:axId val="424474736"/>
      </c:lineChart>
      <c:dateAx>
        <c:axId val="424474344"/>
        <c:scaling>
          <c:orientation val="minMax"/>
        </c:scaling>
        <c:delete val="1"/>
        <c:axPos val="b"/>
        <c:numFmt formatCode="ge" sourceLinked="1"/>
        <c:majorTickMark val="none"/>
        <c:minorTickMark val="none"/>
        <c:tickLblPos val="none"/>
        <c:crossAx val="424474736"/>
        <c:crosses val="autoZero"/>
        <c:auto val="1"/>
        <c:lblOffset val="100"/>
        <c:baseTimeUnit val="years"/>
      </c:dateAx>
      <c:valAx>
        <c:axId val="42447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7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1616.23</c:v>
                </c:pt>
                <c:pt idx="1">
                  <c:v>1234.8</c:v>
                </c:pt>
                <c:pt idx="2">
                  <c:v>1836.25</c:v>
                </c:pt>
                <c:pt idx="3">
                  <c:v>1607.71</c:v>
                </c:pt>
                <c:pt idx="4">
                  <c:v>1180.3800000000001</c:v>
                </c:pt>
              </c:numCache>
            </c:numRef>
          </c:val>
        </c:ser>
        <c:dLbls>
          <c:showLegendKey val="0"/>
          <c:showVal val="0"/>
          <c:showCatName val="0"/>
          <c:showSerName val="0"/>
          <c:showPercent val="0"/>
          <c:showBubbleSize val="0"/>
        </c:dLbls>
        <c:gapWidth val="150"/>
        <c:axId val="424475912"/>
        <c:axId val="425241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424475912"/>
        <c:axId val="425241368"/>
      </c:lineChart>
      <c:dateAx>
        <c:axId val="424475912"/>
        <c:scaling>
          <c:orientation val="minMax"/>
        </c:scaling>
        <c:delete val="1"/>
        <c:axPos val="b"/>
        <c:numFmt formatCode="ge" sourceLinked="1"/>
        <c:majorTickMark val="none"/>
        <c:minorTickMark val="none"/>
        <c:tickLblPos val="none"/>
        <c:crossAx val="425241368"/>
        <c:crosses val="autoZero"/>
        <c:auto val="1"/>
        <c:lblOffset val="100"/>
        <c:baseTimeUnit val="years"/>
      </c:dateAx>
      <c:valAx>
        <c:axId val="42524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7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69.38</c:v>
                </c:pt>
                <c:pt idx="1">
                  <c:v>69.14</c:v>
                </c:pt>
                <c:pt idx="2">
                  <c:v>65.849999999999994</c:v>
                </c:pt>
                <c:pt idx="3">
                  <c:v>71.14</c:v>
                </c:pt>
                <c:pt idx="4">
                  <c:v>71.099999999999994</c:v>
                </c:pt>
              </c:numCache>
            </c:numRef>
          </c:val>
        </c:ser>
        <c:dLbls>
          <c:showLegendKey val="0"/>
          <c:showVal val="0"/>
          <c:showCatName val="0"/>
          <c:showSerName val="0"/>
          <c:showPercent val="0"/>
          <c:showBubbleSize val="0"/>
        </c:dLbls>
        <c:gapWidth val="150"/>
        <c:axId val="425242544"/>
        <c:axId val="42524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425242544"/>
        <c:axId val="425242936"/>
      </c:lineChart>
      <c:dateAx>
        <c:axId val="425242544"/>
        <c:scaling>
          <c:orientation val="minMax"/>
        </c:scaling>
        <c:delete val="1"/>
        <c:axPos val="b"/>
        <c:numFmt formatCode="ge" sourceLinked="1"/>
        <c:majorTickMark val="none"/>
        <c:minorTickMark val="none"/>
        <c:tickLblPos val="none"/>
        <c:crossAx val="425242936"/>
        <c:crosses val="autoZero"/>
        <c:auto val="1"/>
        <c:lblOffset val="100"/>
        <c:baseTimeUnit val="years"/>
      </c:dateAx>
      <c:valAx>
        <c:axId val="42524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24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151.27000000000001</c:v>
                </c:pt>
                <c:pt idx="3">
                  <c:v>151.36000000000001</c:v>
                </c:pt>
                <c:pt idx="4">
                  <c:v>150</c:v>
                </c:pt>
              </c:numCache>
            </c:numRef>
          </c:val>
        </c:ser>
        <c:dLbls>
          <c:showLegendKey val="0"/>
          <c:showVal val="0"/>
          <c:showCatName val="0"/>
          <c:showSerName val="0"/>
          <c:showPercent val="0"/>
          <c:showBubbleSize val="0"/>
        </c:dLbls>
        <c:gapWidth val="150"/>
        <c:axId val="425244112"/>
        <c:axId val="42524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425244112"/>
        <c:axId val="425244504"/>
      </c:lineChart>
      <c:dateAx>
        <c:axId val="425244112"/>
        <c:scaling>
          <c:orientation val="minMax"/>
        </c:scaling>
        <c:delete val="1"/>
        <c:axPos val="b"/>
        <c:numFmt formatCode="ge" sourceLinked="1"/>
        <c:majorTickMark val="none"/>
        <c:minorTickMark val="none"/>
        <c:tickLblPos val="none"/>
        <c:crossAx val="425244504"/>
        <c:crosses val="autoZero"/>
        <c:auto val="1"/>
        <c:lblOffset val="100"/>
        <c:baseTimeUnit val="years"/>
      </c:dateAx>
      <c:valAx>
        <c:axId val="42524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24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渋川市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125</v>
      </c>
      <c r="AE8" s="49"/>
      <c r="AF8" s="49"/>
      <c r="AG8" s="49"/>
      <c r="AH8" s="49"/>
      <c r="AI8" s="49"/>
      <c r="AJ8" s="49"/>
      <c r="AK8" s="4"/>
      <c r="AL8" s="50">
        <f>データ!S6</f>
        <v>79949</v>
      </c>
      <c r="AM8" s="50"/>
      <c r="AN8" s="50"/>
      <c r="AO8" s="50"/>
      <c r="AP8" s="50"/>
      <c r="AQ8" s="50"/>
      <c r="AR8" s="50"/>
      <c r="AS8" s="50"/>
      <c r="AT8" s="45">
        <f>データ!T6</f>
        <v>240.27</v>
      </c>
      <c r="AU8" s="45"/>
      <c r="AV8" s="45"/>
      <c r="AW8" s="45"/>
      <c r="AX8" s="45"/>
      <c r="AY8" s="45"/>
      <c r="AZ8" s="45"/>
      <c r="BA8" s="45"/>
      <c r="BB8" s="45">
        <f>データ!U6</f>
        <v>332.75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14.2</v>
      </c>
      <c r="Q10" s="45"/>
      <c r="R10" s="45"/>
      <c r="S10" s="45"/>
      <c r="T10" s="45"/>
      <c r="U10" s="45"/>
      <c r="V10" s="45"/>
      <c r="W10" s="45">
        <f>データ!Q6</f>
        <v>100</v>
      </c>
      <c r="X10" s="45"/>
      <c r="Y10" s="45"/>
      <c r="Z10" s="45"/>
      <c r="AA10" s="45"/>
      <c r="AB10" s="45"/>
      <c r="AC10" s="45"/>
      <c r="AD10" s="50">
        <f>データ!R6</f>
        <v>1976</v>
      </c>
      <c r="AE10" s="50"/>
      <c r="AF10" s="50"/>
      <c r="AG10" s="50"/>
      <c r="AH10" s="50"/>
      <c r="AI10" s="50"/>
      <c r="AJ10" s="50"/>
      <c r="AK10" s="2"/>
      <c r="AL10" s="50">
        <f>データ!V6</f>
        <v>11305</v>
      </c>
      <c r="AM10" s="50"/>
      <c r="AN10" s="50"/>
      <c r="AO10" s="50"/>
      <c r="AP10" s="50"/>
      <c r="AQ10" s="50"/>
      <c r="AR10" s="50"/>
      <c r="AS10" s="50"/>
      <c r="AT10" s="45">
        <f>データ!W6</f>
        <v>4.24</v>
      </c>
      <c r="AU10" s="45"/>
      <c r="AV10" s="45"/>
      <c r="AW10" s="45"/>
      <c r="AX10" s="45"/>
      <c r="AY10" s="45"/>
      <c r="AZ10" s="45"/>
      <c r="BA10" s="45"/>
      <c r="BB10" s="45">
        <f>データ!X6</f>
        <v>2666.27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69" t="s">
        <v>27</v>
      </c>
      <c r="D34" s="69"/>
      <c r="E34" s="69"/>
      <c r="F34" s="69"/>
      <c r="G34" s="69"/>
      <c r="H34" s="69"/>
      <c r="I34" s="69"/>
      <c r="J34" s="69"/>
      <c r="K34" s="69"/>
      <c r="L34" s="69"/>
      <c r="M34" s="69"/>
      <c r="N34" s="69"/>
      <c r="O34" s="69"/>
      <c r="P34" s="69"/>
      <c r="Q34" s="20"/>
      <c r="R34" s="69" t="s">
        <v>28</v>
      </c>
      <c r="S34" s="69"/>
      <c r="T34" s="69"/>
      <c r="U34" s="69"/>
      <c r="V34" s="69"/>
      <c r="W34" s="69"/>
      <c r="X34" s="69"/>
      <c r="Y34" s="69"/>
      <c r="Z34" s="69"/>
      <c r="AA34" s="69"/>
      <c r="AB34" s="69"/>
      <c r="AC34" s="69"/>
      <c r="AD34" s="69"/>
      <c r="AE34" s="69"/>
      <c r="AF34" s="20"/>
      <c r="AG34" s="69" t="s">
        <v>29</v>
      </c>
      <c r="AH34" s="69"/>
      <c r="AI34" s="69"/>
      <c r="AJ34" s="69"/>
      <c r="AK34" s="69"/>
      <c r="AL34" s="69"/>
      <c r="AM34" s="69"/>
      <c r="AN34" s="69"/>
      <c r="AO34" s="69"/>
      <c r="AP34" s="69"/>
      <c r="AQ34" s="69"/>
      <c r="AR34" s="69"/>
      <c r="AS34" s="69"/>
      <c r="AT34" s="69"/>
      <c r="AU34" s="20"/>
      <c r="AV34" s="69" t="s">
        <v>30</v>
      </c>
      <c r="AW34" s="69"/>
      <c r="AX34" s="69"/>
      <c r="AY34" s="69"/>
      <c r="AZ34" s="69"/>
      <c r="BA34" s="69"/>
      <c r="BB34" s="69"/>
      <c r="BC34" s="69"/>
      <c r="BD34" s="69"/>
      <c r="BE34" s="69"/>
      <c r="BF34" s="69"/>
      <c r="BG34" s="69"/>
      <c r="BH34" s="69"/>
      <c r="BI34" s="69"/>
      <c r="BJ34" s="19"/>
      <c r="BK34" s="2"/>
      <c r="BL34" s="70"/>
      <c r="BM34" s="71"/>
      <c r="BN34" s="71"/>
      <c r="BO34" s="71"/>
      <c r="BP34" s="71"/>
      <c r="BQ34" s="71"/>
      <c r="BR34" s="71"/>
      <c r="BS34" s="71"/>
      <c r="BT34" s="71"/>
      <c r="BU34" s="71"/>
      <c r="BV34" s="71"/>
      <c r="BW34" s="71"/>
      <c r="BX34" s="71"/>
      <c r="BY34" s="71"/>
      <c r="BZ34" s="72"/>
    </row>
    <row r="35" spans="1:78" ht="13.5" customHeight="1">
      <c r="A35" s="2"/>
      <c r="B35" s="17"/>
      <c r="C35" s="69"/>
      <c r="D35" s="69"/>
      <c r="E35" s="69"/>
      <c r="F35" s="69"/>
      <c r="G35" s="69"/>
      <c r="H35" s="69"/>
      <c r="I35" s="69"/>
      <c r="J35" s="69"/>
      <c r="K35" s="69"/>
      <c r="L35" s="69"/>
      <c r="M35" s="69"/>
      <c r="N35" s="69"/>
      <c r="O35" s="69"/>
      <c r="P35" s="69"/>
      <c r="Q35" s="20"/>
      <c r="R35" s="69"/>
      <c r="S35" s="69"/>
      <c r="T35" s="69"/>
      <c r="U35" s="69"/>
      <c r="V35" s="69"/>
      <c r="W35" s="69"/>
      <c r="X35" s="69"/>
      <c r="Y35" s="69"/>
      <c r="Z35" s="69"/>
      <c r="AA35" s="69"/>
      <c r="AB35" s="69"/>
      <c r="AC35" s="69"/>
      <c r="AD35" s="69"/>
      <c r="AE35" s="69"/>
      <c r="AF35" s="20"/>
      <c r="AG35" s="69"/>
      <c r="AH35" s="69"/>
      <c r="AI35" s="69"/>
      <c r="AJ35" s="69"/>
      <c r="AK35" s="69"/>
      <c r="AL35" s="69"/>
      <c r="AM35" s="69"/>
      <c r="AN35" s="69"/>
      <c r="AO35" s="69"/>
      <c r="AP35" s="69"/>
      <c r="AQ35" s="69"/>
      <c r="AR35" s="69"/>
      <c r="AS35" s="69"/>
      <c r="AT35" s="69"/>
      <c r="AU35" s="20"/>
      <c r="AV35" s="69"/>
      <c r="AW35" s="69"/>
      <c r="AX35" s="69"/>
      <c r="AY35" s="69"/>
      <c r="AZ35" s="69"/>
      <c r="BA35" s="69"/>
      <c r="BB35" s="69"/>
      <c r="BC35" s="69"/>
      <c r="BD35" s="69"/>
      <c r="BE35" s="69"/>
      <c r="BF35" s="69"/>
      <c r="BG35" s="69"/>
      <c r="BH35" s="69"/>
      <c r="BI35" s="69"/>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123</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69" t="s">
        <v>32</v>
      </c>
      <c r="D56" s="69"/>
      <c r="E56" s="69"/>
      <c r="F56" s="69"/>
      <c r="G56" s="69"/>
      <c r="H56" s="69"/>
      <c r="I56" s="69"/>
      <c r="J56" s="69"/>
      <c r="K56" s="69"/>
      <c r="L56" s="69"/>
      <c r="M56" s="69"/>
      <c r="N56" s="69"/>
      <c r="O56" s="69"/>
      <c r="P56" s="69"/>
      <c r="Q56" s="20"/>
      <c r="R56" s="69" t="s">
        <v>33</v>
      </c>
      <c r="S56" s="69"/>
      <c r="T56" s="69"/>
      <c r="U56" s="69"/>
      <c r="V56" s="69"/>
      <c r="W56" s="69"/>
      <c r="X56" s="69"/>
      <c r="Y56" s="69"/>
      <c r="Z56" s="69"/>
      <c r="AA56" s="69"/>
      <c r="AB56" s="69"/>
      <c r="AC56" s="69"/>
      <c r="AD56" s="69"/>
      <c r="AE56" s="69"/>
      <c r="AF56" s="20"/>
      <c r="AG56" s="69" t="s">
        <v>34</v>
      </c>
      <c r="AH56" s="69"/>
      <c r="AI56" s="69"/>
      <c r="AJ56" s="69"/>
      <c r="AK56" s="69"/>
      <c r="AL56" s="69"/>
      <c r="AM56" s="69"/>
      <c r="AN56" s="69"/>
      <c r="AO56" s="69"/>
      <c r="AP56" s="69"/>
      <c r="AQ56" s="69"/>
      <c r="AR56" s="69"/>
      <c r="AS56" s="69"/>
      <c r="AT56" s="69"/>
      <c r="AU56" s="20"/>
      <c r="AV56" s="69" t="s">
        <v>35</v>
      </c>
      <c r="AW56" s="69"/>
      <c r="AX56" s="69"/>
      <c r="AY56" s="69"/>
      <c r="AZ56" s="69"/>
      <c r="BA56" s="69"/>
      <c r="BB56" s="69"/>
      <c r="BC56" s="69"/>
      <c r="BD56" s="69"/>
      <c r="BE56" s="69"/>
      <c r="BF56" s="69"/>
      <c r="BG56" s="69"/>
      <c r="BH56" s="69"/>
      <c r="BI56" s="69"/>
      <c r="BJ56" s="19"/>
      <c r="BK56" s="2"/>
      <c r="BL56" s="76"/>
      <c r="BM56" s="77"/>
      <c r="BN56" s="77"/>
      <c r="BO56" s="77"/>
      <c r="BP56" s="77"/>
      <c r="BQ56" s="77"/>
      <c r="BR56" s="77"/>
      <c r="BS56" s="77"/>
      <c r="BT56" s="77"/>
      <c r="BU56" s="77"/>
      <c r="BV56" s="77"/>
      <c r="BW56" s="77"/>
      <c r="BX56" s="77"/>
      <c r="BY56" s="77"/>
      <c r="BZ56" s="78"/>
    </row>
    <row r="57" spans="1:78" ht="13.5" customHeight="1">
      <c r="A57" s="2"/>
      <c r="B57" s="17"/>
      <c r="C57" s="69"/>
      <c r="D57" s="69"/>
      <c r="E57" s="69"/>
      <c r="F57" s="69"/>
      <c r="G57" s="69"/>
      <c r="H57" s="69"/>
      <c r="I57" s="69"/>
      <c r="J57" s="69"/>
      <c r="K57" s="69"/>
      <c r="L57" s="69"/>
      <c r="M57" s="69"/>
      <c r="N57" s="69"/>
      <c r="O57" s="69"/>
      <c r="P57" s="69"/>
      <c r="Q57" s="20"/>
      <c r="R57" s="69"/>
      <c r="S57" s="69"/>
      <c r="T57" s="69"/>
      <c r="U57" s="69"/>
      <c r="V57" s="69"/>
      <c r="W57" s="69"/>
      <c r="X57" s="69"/>
      <c r="Y57" s="69"/>
      <c r="Z57" s="69"/>
      <c r="AA57" s="69"/>
      <c r="AB57" s="69"/>
      <c r="AC57" s="69"/>
      <c r="AD57" s="69"/>
      <c r="AE57" s="69"/>
      <c r="AF57" s="20"/>
      <c r="AG57" s="69"/>
      <c r="AH57" s="69"/>
      <c r="AI57" s="69"/>
      <c r="AJ57" s="69"/>
      <c r="AK57" s="69"/>
      <c r="AL57" s="69"/>
      <c r="AM57" s="69"/>
      <c r="AN57" s="69"/>
      <c r="AO57" s="69"/>
      <c r="AP57" s="69"/>
      <c r="AQ57" s="69"/>
      <c r="AR57" s="69"/>
      <c r="AS57" s="69"/>
      <c r="AT57" s="69"/>
      <c r="AU57" s="20"/>
      <c r="AV57" s="69"/>
      <c r="AW57" s="69"/>
      <c r="AX57" s="69"/>
      <c r="AY57" s="69"/>
      <c r="AZ57" s="69"/>
      <c r="BA57" s="69"/>
      <c r="BB57" s="69"/>
      <c r="BC57" s="69"/>
      <c r="BD57" s="69"/>
      <c r="BE57" s="69"/>
      <c r="BF57" s="69"/>
      <c r="BG57" s="69"/>
      <c r="BH57" s="69"/>
      <c r="BI57" s="69"/>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124</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69" t="s">
        <v>38</v>
      </c>
      <c r="D79" s="69"/>
      <c r="E79" s="69"/>
      <c r="F79" s="69"/>
      <c r="G79" s="69"/>
      <c r="H79" s="69"/>
      <c r="I79" s="69"/>
      <c r="J79" s="69"/>
      <c r="K79" s="69"/>
      <c r="L79" s="69"/>
      <c r="M79" s="69"/>
      <c r="N79" s="69"/>
      <c r="O79" s="69"/>
      <c r="P79" s="69"/>
      <c r="Q79" s="69"/>
      <c r="R79" s="69"/>
      <c r="S79" s="69"/>
      <c r="T79" s="69"/>
      <c r="U79" s="20"/>
      <c r="V79" s="20"/>
      <c r="W79" s="69" t="s">
        <v>39</v>
      </c>
      <c r="X79" s="69"/>
      <c r="Y79" s="69"/>
      <c r="Z79" s="69"/>
      <c r="AA79" s="69"/>
      <c r="AB79" s="69"/>
      <c r="AC79" s="69"/>
      <c r="AD79" s="69"/>
      <c r="AE79" s="69"/>
      <c r="AF79" s="69"/>
      <c r="AG79" s="69"/>
      <c r="AH79" s="69"/>
      <c r="AI79" s="69"/>
      <c r="AJ79" s="69"/>
      <c r="AK79" s="69"/>
      <c r="AL79" s="69"/>
      <c r="AM79" s="69"/>
      <c r="AN79" s="69"/>
      <c r="AO79" s="20"/>
      <c r="AP79" s="20"/>
      <c r="AQ79" s="69" t="s">
        <v>40</v>
      </c>
      <c r="AR79" s="69"/>
      <c r="AS79" s="69"/>
      <c r="AT79" s="69"/>
      <c r="AU79" s="69"/>
      <c r="AV79" s="69"/>
      <c r="AW79" s="69"/>
      <c r="AX79" s="69"/>
      <c r="AY79" s="69"/>
      <c r="AZ79" s="69"/>
      <c r="BA79" s="69"/>
      <c r="BB79" s="69"/>
      <c r="BC79" s="69"/>
      <c r="BD79" s="69"/>
      <c r="BE79" s="69"/>
      <c r="BF79" s="69"/>
      <c r="BG79" s="69"/>
      <c r="BH79" s="69"/>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69"/>
      <c r="D80" s="69"/>
      <c r="E80" s="69"/>
      <c r="F80" s="69"/>
      <c r="G80" s="69"/>
      <c r="H80" s="69"/>
      <c r="I80" s="69"/>
      <c r="J80" s="69"/>
      <c r="K80" s="69"/>
      <c r="L80" s="69"/>
      <c r="M80" s="69"/>
      <c r="N80" s="69"/>
      <c r="O80" s="69"/>
      <c r="P80" s="69"/>
      <c r="Q80" s="69"/>
      <c r="R80" s="69"/>
      <c r="S80" s="69"/>
      <c r="T80" s="69"/>
      <c r="U80" s="20"/>
      <c r="V80" s="20"/>
      <c r="W80" s="69"/>
      <c r="X80" s="69"/>
      <c r="Y80" s="69"/>
      <c r="Z80" s="69"/>
      <c r="AA80" s="69"/>
      <c r="AB80" s="69"/>
      <c r="AC80" s="69"/>
      <c r="AD80" s="69"/>
      <c r="AE80" s="69"/>
      <c r="AF80" s="69"/>
      <c r="AG80" s="69"/>
      <c r="AH80" s="69"/>
      <c r="AI80" s="69"/>
      <c r="AJ80" s="69"/>
      <c r="AK80" s="69"/>
      <c r="AL80" s="69"/>
      <c r="AM80" s="69"/>
      <c r="AN80" s="69"/>
      <c r="AO80" s="20"/>
      <c r="AP80" s="20"/>
      <c r="AQ80" s="69"/>
      <c r="AR80" s="69"/>
      <c r="AS80" s="69"/>
      <c r="AT80" s="69"/>
      <c r="AU80" s="69"/>
      <c r="AV80" s="69"/>
      <c r="AW80" s="69"/>
      <c r="AX80" s="69"/>
      <c r="AY80" s="69"/>
      <c r="AZ80" s="69"/>
      <c r="BA80" s="69"/>
      <c r="BB80" s="69"/>
      <c r="BC80" s="69"/>
      <c r="BD80" s="69"/>
      <c r="BE80" s="69"/>
      <c r="BF80" s="69"/>
      <c r="BG80" s="69"/>
      <c r="BH80" s="69"/>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102083</v>
      </c>
      <c r="D6" s="33">
        <f t="shared" si="3"/>
        <v>47</v>
      </c>
      <c r="E6" s="33">
        <f t="shared" si="3"/>
        <v>17</v>
      </c>
      <c r="F6" s="33">
        <f t="shared" si="3"/>
        <v>4</v>
      </c>
      <c r="G6" s="33">
        <f t="shared" si="3"/>
        <v>0</v>
      </c>
      <c r="H6" s="33" t="str">
        <f t="shared" si="3"/>
        <v>群馬県　渋川市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14.2</v>
      </c>
      <c r="Q6" s="34">
        <f t="shared" si="3"/>
        <v>100</v>
      </c>
      <c r="R6" s="34">
        <f t="shared" si="3"/>
        <v>1976</v>
      </c>
      <c r="S6" s="34">
        <f t="shared" si="3"/>
        <v>79949</v>
      </c>
      <c r="T6" s="34">
        <f t="shared" si="3"/>
        <v>240.27</v>
      </c>
      <c r="U6" s="34">
        <f t="shared" si="3"/>
        <v>332.75</v>
      </c>
      <c r="V6" s="34">
        <f t="shared" si="3"/>
        <v>11305</v>
      </c>
      <c r="W6" s="34">
        <f t="shared" si="3"/>
        <v>4.24</v>
      </c>
      <c r="X6" s="34">
        <f t="shared" si="3"/>
        <v>2666.27</v>
      </c>
      <c r="Y6" s="35">
        <f>IF(Y7="",NA(),Y7)</f>
        <v>73.28</v>
      </c>
      <c r="Z6" s="35">
        <f t="shared" ref="Z6:AH6" si="4">IF(Z7="",NA(),Z7)</f>
        <v>75.489999999999995</v>
      </c>
      <c r="AA6" s="35">
        <f t="shared" si="4"/>
        <v>67.53</v>
      </c>
      <c r="AB6" s="35">
        <f t="shared" si="4"/>
        <v>66.790000000000006</v>
      </c>
      <c r="AC6" s="35">
        <f t="shared" si="4"/>
        <v>73.099999999999994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1616.23</v>
      </c>
      <c r="BG6" s="35">
        <f t="shared" ref="BG6:BO6" si="7">IF(BG7="",NA(),BG7)</f>
        <v>1234.8</v>
      </c>
      <c r="BH6" s="35">
        <f t="shared" si="7"/>
        <v>1836.25</v>
      </c>
      <c r="BI6" s="35">
        <f t="shared" si="7"/>
        <v>1607.71</v>
      </c>
      <c r="BJ6" s="35">
        <f t="shared" si="7"/>
        <v>1180.3800000000001</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69.38</v>
      </c>
      <c r="BR6" s="35">
        <f t="shared" ref="BR6:BZ6" si="8">IF(BR7="",NA(),BR7)</f>
        <v>69.14</v>
      </c>
      <c r="BS6" s="35">
        <f t="shared" si="8"/>
        <v>65.849999999999994</v>
      </c>
      <c r="BT6" s="35">
        <f t="shared" si="8"/>
        <v>71.14</v>
      </c>
      <c r="BU6" s="35">
        <f t="shared" si="8"/>
        <v>71.099999999999994</v>
      </c>
      <c r="BV6" s="35">
        <f t="shared" si="8"/>
        <v>62.83</v>
      </c>
      <c r="BW6" s="35">
        <f t="shared" si="8"/>
        <v>64.63</v>
      </c>
      <c r="BX6" s="35">
        <f t="shared" si="8"/>
        <v>66.56</v>
      </c>
      <c r="BY6" s="35">
        <f t="shared" si="8"/>
        <v>66.22</v>
      </c>
      <c r="BZ6" s="35">
        <f t="shared" si="8"/>
        <v>69.87</v>
      </c>
      <c r="CA6" s="34" t="str">
        <f>IF(CA7="","",IF(CA7="-","【-】","【"&amp;SUBSTITUTE(TEXT(CA7,"#,##0.00"),"-","△")&amp;"】"))</f>
        <v>【69.80】</v>
      </c>
      <c r="CB6" s="35">
        <f>IF(CB7="",NA(),CB7)</f>
        <v>150</v>
      </c>
      <c r="CC6" s="35">
        <f t="shared" ref="CC6:CK6" si="9">IF(CC7="",NA(),CC7)</f>
        <v>150</v>
      </c>
      <c r="CD6" s="35">
        <f t="shared" si="9"/>
        <v>151.27000000000001</v>
      </c>
      <c r="CE6" s="35">
        <f t="shared" si="9"/>
        <v>151.36000000000001</v>
      </c>
      <c r="CF6" s="35">
        <f t="shared" si="9"/>
        <v>150</v>
      </c>
      <c r="CG6" s="35">
        <f t="shared" si="9"/>
        <v>250.43</v>
      </c>
      <c r="CH6" s="35">
        <f t="shared" si="9"/>
        <v>245.75</v>
      </c>
      <c r="CI6" s="35">
        <f t="shared" si="9"/>
        <v>244.29</v>
      </c>
      <c r="CJ6" s="35">
        <f t="shared" si="9"/>
        <v>246.72</v>
      </c>
      <c r="CK6" s="35">
        <f t="shared" si="9"/>
        <v>234.96</v>
      </c>
      <c r="CL6" s="34" t="str">
        <f>IF(CL7="","",IF(CL7="-","【-】","【"&amp;SUBSTITUTE(TEXT(CL7,"#,##0.00"),"-","△")&amp;"】"))</f>
        <v>【232.54】</v>
      </c>
      <c r="CM6" s="35">
        <f>IF(CM7="",NA(),CM7)</f>
        <v>84.27</v>
      </c>
      <c r="CN6" s="35">
        <f t="shared" ref="CN6:CV6" si="10">IF(CN7="",NA(),CN7)</f>
        <v>87.13</v>
      </c>
      <c r="CO6" s="35">
        <f t="shared" si="10"/>
        <v>95.2</v>
      </c>
      <c r="CP6" s="35">
        <f t="shared" si="10"/>
        <v>91.58</v>
      </c>
      <c r="CQ6" s="35">
        <f t="shared" si="10"/>
        <v>60</v>
      </c>
      <c r="CR6" s="35">
        <f t="shared" si="10"/>
        <v>42.31</v>
      </c>
      <c r="CS6" s="35">
        <f t="shared" si="10"/>
        <v>43.65</v>
      </c>
      <c r="CT6" s="35">
        <f t="shared" si="10"/>
        <v>43.58</v>
      </c>
      <c r="CU6" s="35">
        <f t="shared" si="10"/>
        <v>41.35</v>
      </c>
      <c r="CV6" s="35">
        <f t="shared" si="10"/>
        <v>42.9</v>
      </c>
      <c r="CW6" s="34" t="str">
        <f>IF(CW7="","",IF(CW7="-","【-】","【"&amp;SUBSTITUTE(TEXT(CW7,"#,##0.00"),"-","△")&amp;"】"))</f>
        <v>【42.17】</v>
      </c>
      <c r="CX6" s="35">
        <f>IF(CX7="",NA(),CX7)</f>
        <v>66.53</v>
      </c>
      <c r="CY6" s="35">
        <f t="shared" ref="CY6:DG6" si="11">IF(CY7="",NA(),CY7)</f>
        <v>68.930000000000007</v>
      </c>
      <c r="CZ6" s="35">
        <f t="shared" si="11"/>
        <v>69.02</v>
      </c>
      <c r="DA6" s="35">
        <f t="shared" si="11"/>
        <v>67.849999999999994</v>
      </c>
      <c r="DB6" s="35">
        <f t="shared" si="11"/>
        <v>68.239999999999995</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102083</v>
      </c>
      <c r="D7" s="37">
        <v>47</v>
      </c>
      <c r="E7" s="37">
        <v>17</v>
      </c>
      <c r="F7" s="37">
        <v>4</v>
      </c>
      <c r="G7" s="37">
        <v>0</v>
      </c>
      <c r="H7" s="37" t="s">
        <v>110</v>
      </c>
      <c r="I7" s="37" t="s">
        <v>111</v>
      </c>
      <c r="J7" s="37" t="s">
        <v>112</v>
      </c>
      <c r="K7" s="37" t="s">
        <v>113</v>
      </c>
      <c r="L7" s="37" t="s">
        <v>114</v>
      </c>
      <c r="M7" s="37"/>
      <c r="N7" s="38" t="s">
        <v>115</v>
      </c>
      <c r="O7" s="38" t="s">
        <v>116</v>
      </c>
      <c r="P7" s="38">
        <v>14.2</v>
      </c>
      <c r="Q7" s="38">
        <v>100</v>
      </c>
      <c r="R7" s="38">
        <v>1976</v>
      </c>
      <c r="S7" s="38">
        <v>79949</v>
      </c>
      <c r="T7" s="38">
        <v>240.27</v>
      </c>
      <c r="U7" s="38">
        <v>332.75</v>
      </c>
      <c r="V7" s="38">
        <v>11305</v>
      </c>
      <c r="W7" s="38">
        <v>4.24</v>
      </c>
      <c r="X7" s="38">
        <v>2666.27</v>
      </c>
      <c r="Y7" s="38">
        <v>73.28</v>
      </c>
      <c r="Z7" s="38">
        <v>75.489999999999995</v>
      </c>
      <c r="AA7" s="38">
        <v>67.53</v>
      </c>
      <c r="AB7" s="38">
        <v>66.790000000000006</v>
      </c>
      <c r="AC7" s="38">
        <v>73.099999999999994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1616.23</v>
      </c>
      <c r="BG7" s="38">
        <v>1234.8</v>
      </c>
      <c r="BH7" s="38">
        <v>1836.25</v>
      </c>
      <c r="BI7" s="38">
        <v>1607.71</v>
      </c>
      <c r="BJ7" s="38">
        <v>1180.3800000000001</v>
      </c>
      <c r="BK7" s="38">
        <v>1622.51</v>
      </c>
      <c r="BL7" s="38">
        <v>1569.13</v>
      </c>
      <c r="BM7" s="38">
        <v>1436</v>
      </c>
      <c r="BN7" s="38">
        <v>1434.89</v>
      </c>
      <c r="BO7" s="38">
        <v>1298.9100000000001</v>
      </c>
      <c r="BP7" s="38">
        <v>1348.09</v>
      </c>
      <c r="BQ7" s="38">
        <v>69.38</v>
      </c>
      <c r="BR7" s="38">
        <v>69.14</v>
      </c>
      <c r="BS7" s="38">
        <v>65.849999999999994</v>
      </c>
      <c r="BT7" s="38">
        <v>71.14</v>
      </c>
      <c r="BU7" s="38">
        <v>71.099999999999994</v>
      </c>
      <c r="BV7" s="38">
        <v>62.83</v>
      </c>
      <c r="BW7" s="38">
        <v>64.63</v>
      </c>
      <c r="BX7" s="38">
        <v>66.56</v>
      </c>
      <c r="BY7" s="38">
        <v>66.22</v>
      </c>
      <c r="BZ7" s="38">
        <v>69.87</v>
      </c>
      <c r="CA7" s="38">
        <v>69.8</v>
      </c>
      <c r="CB7" s="38">
        <v>150</v>
      </c>
      <c r="CC7" s="38">
        <v>150</v>
      </c>
      <c r="CD7" s="38">
        <v>151.27000000000001</v>
      </c>
      <c r="CE7" s="38">
        <v>151.36000000000001</v>
      </c>
      <c r="CF7" s="38">
        <v>150</v>
      </c>
      <c r="CG7" s="38">
        <v>250.43</v>
      </c>
      <c r="CH7" s="38">
        <v>245.75</v>
      </c>
      <c r="CI7" s="38">
        <v>244.29</v>
      </c>
      <c r="CJ7" s="38">
        <v>246.72</v>
      </c>
      <c r="CK7" s="38">
        <v>234.96</v>
      </c>
      <c r="CL7" s="38">
        <v>232.54</v>
      </c>
      <c r="CM7" s="38">
        <v>84.27</v>
      </c>
      <c r="CN7" s="38">
        <v>87.13</v>
      </c>
      <c r="CO7" s="38">
        <v>95.2</v>
      </c>
      <c r="CP7" s="38">
        <v>91.58</v>
      </c>
      <c r="CQ7" s="38">
        <v>60</v>
      </c>
      <c r="CR7" s="38">
        <v>42.31</v>
      </c>
      <c r="CS7" s="38">
        <v>43.65</v>
      </c>
      <c r="CT7" s="38">
        <v>43.58</v>
      </c>
      <c r="CU7" s="38">
        <v>41.35</v>
      </c>
      <c r="CV7" s="38">
        <v>42.9</v>
      </c>
      <c r="CW7" s="38">
        <v>42.17</v>
      </c>
      <c r="CX7" s="38">
        <v>66.53</v>
      </c>
      <c r="CY7" s="38">
        <v>68.930000000000007</v>
      </c>
      <c r="CZ7" s="38">
        <v>69.02</v>
      </c>
      <c r="DA7" s="38">
        <v>67.849999999999994</v>
      </c>
      <c r="DB7" s="38">
        <v>68.239999999999995</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2018-02-16T00:33:53Z</cp:lastPrinted>
  <dcterms:created xsi:type="dcterms:W3CDTF">2017-12-25T02:17:55Z</dcterms:created>
  <dcterms:modified xsi:type="dcterms:W3CDTF">2018-02-21T05:41:08Z</dcterms:modified>
  <cp:category/>
</cp:coreProperties>
</file>