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08 渋川市\"/>
    </mc:Choice>
  </mc:AlternateContent>
  <workbookProtection workbookPassword="B319" lockStructure="1"/>
  <bookViews>
    <workbookView xWindow="0" yWindow="0" windowWidth="15165" windowHeight="6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<sst xmlns="http://schemas.openxmlformats.org/spreadsheetml/2006/main" count="240" uniqueCount="126">
  <si>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</si>
  <si>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</si>
  <si>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</si>
  <si>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</si>
  <si>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</si>
  <si>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</si>
  <si>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</si>
  <si>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</si>
  <si>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</si>
  <si>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</si>
  <si>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</si>
  <si>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</si>
  <si>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</si>
  <si>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</si>
  <si>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</si>
  <si>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</si>
  <si>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</si>
  <si>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</si>
  <si>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</si>
  <si>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</si>
  <si>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</si>
  <si>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</si>
  <si>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</si>
  <si>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</si>
  <si>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</si>
  <si>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</si>
  <si>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</si>
  <si>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</si>
  <si>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</si>
  <si>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</si>
  <si>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</si>
  <si>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</si>
  <si>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</si>
  <si>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</si>
  <si>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</si>
  <si>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</si>
  <si>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</si>
  <si>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</si>
  <si>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</si>
  <si>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</si>
  <si>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</si>
  <si>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</si>
  <si>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</si>
  <si>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</si>
  <si>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</si>
  <si>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</si>
  <si>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</si>
  <si>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</si>
  <si>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</si>
  <si>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</si>
  <si>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</si>
  <si>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</si>
  <si>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</si>
  <si>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</si>
  <si>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</si>
  <si>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</si>
  <si>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</si>
  <si>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</si>
  <si>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</si>
  <si>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</si>
  <si>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</si>
  <si>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</si>
  <si>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</si>
  <si>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</si>
  <si>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</si>
  <si>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</si>
  <si>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</si>
  <si>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</si>
  <si>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</si>
  <si>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</si>
  <si>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</si>
  <si>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</si>
  <si>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</si>
  <si>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</si>
  <si>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</si>
  <si>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</si>
  <si>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</si>
  <si>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</si>
  <si>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</si>
  <si>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</si>
  <si>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</si>
  <si>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</si>
  <si>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</si>
  <si>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</si>
  <si>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</si>
  <si>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</si>
  <si>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</si>
  <si>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</si>
  <si>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</si>
  <si>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</si>
  <si>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</si>
  <si>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</si>
  <si>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</si>
  <si>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</si>
  <si>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</si>
  <si>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</si>
  <si>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</si>
  <si>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</si>
  <si>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</si>
  <si>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</si>
  <si>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</si>
  <si>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</si>
  <si>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</si>
  <si>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</si>
  <si>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</si>
  <si>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</si>
  <si>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</si>
  <si>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</si>
  <si>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</si>
  <si>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</si>
  <si>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渋川市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</si>
  <si>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</si>
  <si>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</si>
  <si>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</si>
  <si>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</si>
  <si>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</si>
  <si>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</si>
  <si>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</si>
  <si>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</si>
  <si>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</si>
  <si>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</si>
  <si>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</si>
  <si>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（１）①収益的収支比率が５０％代と低くなおかつ比率も減少している。                                          ④企業債残高対事業規模比率はほぼ横ばいで、類似団体平均値と比較しても高い。                                    ⑦計算方法の変更により施設利用率が低下している。年間汚水処理量はほぼ横ばい。                                           （２）収益的収支比率が年々低下し、経費回収率も類似団体と比較しても低くなっている。企業債残高対事業規模比率も類似団体よりも高くなっていることから、事業運営において、起債借り入れの割合が高いものとなっていることも伺える。</t>
    <rPh sb="4" eb="7">
      <t>シュウエキテキ</t>
    </rPh>
    <rPh sb="7" eb="9">
      <t>シュウシ</t>
    </rPh>
    <rPh sb="9" eb="11">
      <t>ヒリツ</t>
    </rPh>
    <rPh sb="15" eb="16">
      <t>ダイ</t>
    </rPh>
    <rPh sb="17" eb="18">
      <t>ヒク</t>
    </rPh>
    <rPh sb="23" eb="25">
      <t>ヒリツ</t>
    </rPh>
    <rPh sb="26" eb="28">
      <t>ゲンショウ</t>
    </rPh>
    <rPh sb="76" eb="79">
      <t>キギョウサイ</t>
    </rPh>
    <rPh sb="79" eb="81">
      <t>ザンダカ</t>
    </rPh>
    <rPh sb="81" eb="82">
      <t>タイ</t>
    </rPh>
    <rPh sb="82" eb="84">
      <t>ジギョウ</t>
    </rPh>
    <rPh sb="84" eb="86">
      <t>キボ</t>
    </rPh>
    <rPh sb="86" eb="88">
      <t>ヒリツ</t>
    </rPh>
    <rPh sb="91" eb="92">
      <t>ヨコ</t>
    </rPh>
    <rPh sb="96" eb="98">
      <t>ルイジ</t>
    </rPh>
    <rPh sb="98" eb="100">
      <t>ダンタイ</t>
    </rPh>
    <rPh sb="100" eb="103">
      <t>ヘイキンチ</t>
    </rPh>
    <rPh sb="104" eb="106">
      <t>ヒカク</t>
    </rPh>
    <rPh sb="109" eb="110">
      <t>タカ</t>
    </rPh>
    <rPh sb="149" eb="151">
      <t>ケイサン</t>
    </rPh>
    <rPh sb="151" eb="153">
      <t>ホウホウ</t>
    </rPh>
    <rPh sb="154" eb="156">
      <t>ヘンコウ</t>
    </rPh>
    <rPh sb="159" eb="161">
      <t>シセツ</t>
    </rPh>
    <rPh sb="161" eb="164">
      <t>リヨウリツ</t>
    </rPh>
    <rPh sb="165" eb="167">
      <t>テイカ</t>
    </rPh>
    <rPh sb="172" eb="174">
      <t>ネンカン</t>
    </rPh>
    <rPh sb="174" eb="176">
      <t>オスイ</t>
    </rPh>
    <rPh sb="232" eb="235">
      <t>シュウエキテキ</t>
    </rPh>
    <rPh sb="235" eb="237">
      <t>シュウシ</t>
    </rPh>
    <rPh sb="237" eb="239">
      <t>ヒリツ</t>
    </rPh>
    <rPh sb="240" eb="242">
      <t>ネンネン</t>
    </rPh>
    <rPh sb="242" eb="244">
      <t>テイカ</t>
    </rPh>
    <rPh sb="246" eb="248">
      <t>ケイヒ</t>
    </rPh>
    <rPh sb="248" eb="250">
      <t>カイシュウ</t>
    </rPh>
    <rPh sb="250" eb="251">
      <t>リツ</t>
    </rPh>
    <rPh sb="252" eb="254">
      <t>ルイジ</t>
    </rPh>
    <rPh sb="254" eb="256">
      <t>ダンタイ</t>
    </rPh>
    <rPh sb="257" eb="259">
      <t>ヒカク</t>
    </rPh>
    <rPh sb="262" eb="263">
      <t>ヒク</t>
    </rPh>
    <rPh sb="270" eb="272">
      <t>キギョウ</t>
    </rPh>
    <rPh sb="272" eb="273">
      <t>サイ</t>
    </rPh>
    <rPh sb="273" eb="274">
      <t>ザン</t>
    </rPh>
    <rPh sb="274" eb="275">
      <t>タカ</t>
    </rPh>
    <rPh sb="275" eb="276">
      <t>タイ</t>
    </rPh>
    <rPh sb="276" eb="278">
      <t>ジギョウ</t>
    </rPh>
    <rPh sb="278" eb="280">
      <t>キボ</t>
    </rPh>
    <rPh sb="280" eb="282">
      <t>ヒリツ</t>
    </rPh>
    <rPh sb="283" eb="285">
      <t>ルイジ</t>
    </rPh>
    <rPh sb="285" eb="287">
      <t>ダンタイ</t>
    </rPh>
    <rPh sb="290" eb="291">
      <t>タカ</t>
    </rPh>
    <rPh sb="302" eb="304">
      <t>ジギョウ</t>
    </rPh>
    <rPh sb="304" eb="306">
      <t>ウンエイ</t>
    </rPh>
    <rPh sb="311" eb="313">
      <t>キサイ</t>
    </rPh>
    <rPh sb="313" eb="314">
      <t>カ</t>
    </rPh>
    <rPh sb="315" eb="316">
      <t>イ</t>
    </rPh>
    <rPh sb="318" eb="320">
      <t>ワリアイ</t>
    </rPh>
    <rPh sb="321" eb="322">
      <t>タカ</t>
    </rPh>
    <rPh sb="334" eb="335">
      <t>ウカガ</t>
    </rPh>
    <phoneticPr fontId="22"/>
  </si>
  <si>
    <t>　③管渠改善率は低いが、伊香保地区の管渠及び処理場において長寿命化計画を策定し、計画的に施設の更新を図ることで、事業の平準化に努めている。</t>
    <rPh sb="2" eb="4">
      <t>カンキョ</t>
    </rPh>
    <rPh sb="4" eb="7">
      <t>カイゼンリツ</t>
    </rPh>
    <rPh sb="8" eb="9">
      <t>ヒク</t>
    </rPh>
    <rPh sb="12" eb="15">
      <t>イカホ</t>
    </rPh>
    <rPh sb="15" eb="17">
      <t>チク</t>
    </rPh>
    <rPh sb="18" eb="20">
      <t>カンキョ</t>
    </rPh>
    <rPh sb="20" eb="21">
      <t>オヨ</t>
    </rPh>
    <rPh sb="22" eb="24">
      <t>ショリ</t>
    </rPh>
    <rPh sb="24" eb="25">
      <t>バ</t>
    </rPh>
    <rPh sb="29" eb="33">
      <t>チョウジュミョウカ</t>
    </rPh>
    <rPh sb="33" eb="35">
      <t>ケイカク</t>
    </rPh>
    <rPh sb="36" eb="38">
      <t>サクテイ</t>
    </rPh>
    <rPh sb="40" eb="43">
      <t>ケイカクテキ</t>
    </rPh>
    <rPh sb="44" eb="46">
      <t>シセツ</t>
    </rPh>
    <rPh sb="47" eb="49">
      <t>コウシン</t>
    </rPh>
    <rPh sb="50" eb="51">
      <t>ハカ</t>
    </rPh>
    <rPh sb="56" eb="58">
      <t>ジギョウ</t>
    </rPh>
    <rPh sb="59" eb="62">
      <t>ヘイジュンカ</t>
    </rPh>
    <rPh sb="63" eb="64">
      <t>ツト</t>
    </rPh>
    <phoneticPr fontId="22"/>
  </si>
  <si>
    <t xml:space="preserve">　全体計画区域の完成目標を平成４０年としているため、今後も資本費の支出は続き、なおかつ既存の施設等の維持管理費の支出も増加することが見込まれる。伊香保地区の長寿命化計画等による計画的な維持管理が必要となるが、他施設との統合等、事業運営の面で検討していく必要もあると考える。
また、起債や繰入金の料金収入以外の収入で賄われている現状であることから、水洗化率の向上だけでなく、使用料の改定についても今後さらに精査し、健全で持続可能な経営管理に努める必要がある。 </t>
    <rPh sb="1" eb="3">
      <t>ゼンタイ</t>
    </rPh>
    <rPh sb="3" eb="5">
      <t>ケイカク</t>
    </rPh>
    <rPh sb="5" eb="7">
      <t>クイキ</t>
    </rPh>
    <rPh sb="8" eb="10">
      <t>カンセイ</t>
    </rPh>
    <rPh sb="10" eb="12">
      <t>モクヒョウ</t>
    </rPh>
    <rPh sb="13" eb="15">
      <t>ヘイセイ</t>
    </rPh>
    <rPh sb="17" eb="18">
      <t>ネン</t>
    </rPh>
    <rPh sb="26" eb="28">
      <t>コンゴ</t>
    </rPh>
    <rPh sb="29" eb="32">
      <t>シホンヒ</t>
    </rPh>
    <rPh sb="33" eb="35">
      <t>シシュツ</t>
    </rPh>
    <rPh sb="36" eb="37">
      <t>ツヅ</t>
    </rPh>
    <rPh sb="43" eb="45">
      <t>キソン</t>
    </rPh>
    <rPh sb="46" eb="48">
      <t>シセツ</t>
    </rPh>
    <rPh sb="48" eb="49">
      <t>トウ</t>
    </rPh>
    <rPh sb="50" eb="52">
      <t>イジ</t>
    </rPh>
    <rPh sb="52" eb="54">
      <t>カンリ</t>
    </rPh>
    <rPh sb="54" eb="55">
      <t>ヒ</t>
    </rPh>
    <rPh sb="56" eb="58">
      <t>シシュツ</t>
    </rPh>
    <rPh sb="59" eb="61">
      <t>ゾウカ</t>
    </rPh>
    <rPh sb="66" eb="68">
      <t>ミコ</t>
    </rPh>
    <rPh sb="72" eb="75">
      <t>イカホ</t>
    </rPh>
    <rPh sb="75" eb="77">
      <t>チク</t>
    </rPh>
    <rPh sb="78" eb="82">
      <t>チョウジュミョウカ</t>
    </rPh>
    <rPh sb="82" eb="84">
      <t>ケイカク</t>
    </rPh>
    <rPh sb="84" eb="85">
      <t>トウ</t>
    </rPh>
    <rPh sb="88" eb="91">
      <t>ケイカクテキ</t>
    </rPh>
    <rPh sb="92" eb="94">
      <t>イジ</t>
    </rPh>
    <rPh sb="94" eb="96">
      <t>カンリ</t>
    </rPh>
    <rPh sb="97" eb="99">
      <t>ヒツヨウ</t>
    </rPh>
    <rPh sb="104" eb="107">
      <t>タシセツ</t>
    </rPh>
    <rPh sb="109" eb="111">
      <t>トウゴウ</t>
    </rPh>
    <rPh sb="111" eb="112">
      <t>トウ</t>
    </rPh>
    <rPh sb="113" eb="115">
      <t>ジギョウ</t>
    </rPh>
    <rPh sb="115" eb="117">
      <t>ウンエイ</t>
    </rPh>
    <rPh sb="118" eb="119">
      <t>メン</t>
    </rPh>
    <rPh sb="120" eb="122">
      <t>ケントウ</t>
    </rPh>
    <rPh sb="126" eb="128">
      <t>ヒツヨウ</t>
    </rPh>
    <rPh sb="132" eb="133">
      <t>カンガ</t>
    </rPh>
    <rPh sb="140" eb="142">
      <t>キサイ</t>
    </rPh>
    <rPh sb="143" eb="146">
      <t>クリイレキン</t>
    </rPh>
    <rPh sb="147" eb="149">
      <t>リョウキン</t>
    </rPh>
    <rPh sb="149" eb="151">
      <t>シュウニュウ</t>
    </rPh>
    <rPh sb="151" eb="153">
      <t>イガイ</t>
    </rPh>
    <rPh sb="154" eb="156">
      <t>シュウニュウ</t>
    </rPh>
    <rPh sb="157" eb="158">
      <t>マカナ</t>
    </rPh>
    <rPh sb="163" eb="165">
      <t>ゲンジョウ</t>
    </rPh>
    <rPh sb="173" eb="176">
      <t>スイセンカ</t>
    </rPh>
    <rPh sb="176" eb="177">
      <t>リツ</t>
    </rPh>
    <rPh sb="178" eb="180">
      <t>コウジョウ</t>
    </rPh>
    <rPh sb="186" eb="189">
      <t>シヨウリョウ</t>
    </rPh>
    <rPh sb="190" eb="192">
      <t>カイテイ</t>
    </rPh>
    <rPh sb="197" eb="199">
      <t>コンゴ</t>
    </rPh>
    <rPh sb="202" eb="204">
      <t>セイサ</t>
    </rPh>
    <rPh sb="206" eb="208">
      <t>ケンゼン</t>
    </rPh>
    <rPh sb="209" eb="211">
      <t>ジゾク</t>
    </rPh>
    <rPh sb="211" eb="213">
      <t>カノウ</t>
    </rPh>
    <rPh sb="214" eb="216">
      <t>ケイエイ</t>
    </rPh>
    <rPh sb="216" eb="218">
      <t>カンリ</t>
    </rPh>
    <rPh sb="219" eb="220">
      <t>ツト</t>
    </rPh>
    <rPh sb="222" eb="224">
      <t>ヒツヨウ</t>
    </rPh>
    <phoneticPr fontId="22"/>
  </si>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</sst>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0.03</c:v>
                </c:pt>
                <c:pt idx="1">
                  <c:v>0.06</c:v>
                </c:pt>
                <c:pt idx="2">
                  <c:v>0.04</c:v>
                </c:pt>
                <c:pt idx="3" formatCode="#,##0.00;&quot;△&quot;#,##0.00">
                  <c:v>0</c:v>
                </c:pt>
                <c:pt idx="4" formatCode="#,##0.00;&quot;△&quot;#,##0.00">
                  <c:v>0</c:v>
                </c:pt>
              </c:numCache>
            </c:numRef>
          </c:val>
        </c:ser>
        <c:dLbls>
          <c:showLegendKey val="0"/>
          <c:showVal val="0"/>
          <c:showCatName val="0"/>
          <c:showSerName val="0"/>
          <c:showPercent val="0"/>
          <c:showBubbleSize val="0"/>
        </c:dLbls>
        <c:gapWidth val="150"/>
        <c:axId val="170093640"/>
        <c:axId val="16895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170093640"/>
        <c:axId val="168955496"/>
      </c:lineChart>
      <c:dateAx>
        <c:axId val="170093640"/>
        <c:scaling>
          <c:orientation val="minMax"/>
        </c:scaling>
        <c:delete val="1"/>
        <c:axPos val="b"/>
        <c:numFmt formatCode="ge" sourceLinked="1"/>
        <c:majorTickMark val="none"/>
        <c:minorTickMark val="none"/>
        <c:tickLblPos val="none"/>
        <c:crossAx val="168955496"/>
        <c:crosses val="autoZero"/>
        <c:auto val="1"/>
        <c:lblOffset val="100"/>
        <c:baseTimeUnit val="years"/>
      </c:dateAx>
      <c:valAx>
        <c:axId val="16895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9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75.209999999999994</c:v>
                </c:pt>
                <c:pt idx="1">
                  <c:v>75.22</c:v>
                </c:pt>
                <c:pt idx="2">
                  <c:v>73.8</c:v>
                </c:pt>
                <c:pt idx="3">
                  <c:v>73.62</c:v>
                </c:pt>
                <c:pt idx="4">
                  <c:v>56.81</c:v>
                </c:pt>
              </c:numCache>
            </c:numRef>
          </c:val>
        </c:ser>
        <c:dLbls>
          <c:showLegendKey val="0"/>
          <c:showVal val="0"/>
          <c:showCatName val="0"/>
          <c:showSerName val="0"/>
          <c:showPercent val="0"/>
          <c:showBubbleSize val="0"/>
        </c:dLbls>
        <c:gapWidth val="150"/>
        <c:axId val="250374896"/>
        <c:axId val="25037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250374896"/>
        <c:axId val="250375288"/>
      </c:lineChart>
      <c:dateAx>
        <c:axId val="250374896"/>
        <c:scaling>
          <c:orientation val="minMax"/>
        </c:scaling>
        <c:delete val="1"/>
        <c:axPos val="b"/>
        <c:numFmt formatCode="ge" sourceLinked="1"/>
        <c:majorTickMark val="none"/>
        <c:minorTickMark val="none"/>
        <c:tickLblPos val="none"/>
        <c:crossAx val="250375288"/>
        <c:crosses val="autoZero"/>
        <c:auto val="1"/>
        <c:lblOffset val="100"/>
        <c:baseTimeUnit val="years"/>
      </c:dateAx>
      <c:valAx>
        <c:axId val="25037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7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79.11</c:v>
                </c:pt>
                <c:pt idx="1">
                  <c:v>79.56</c:v>
                </c:pt>
                <c:pt idx="2">
                  <c:v>80.61</c:v>
                </c:pt>
                <c:pt idx="3">
                  <c:v>80.44</c:v>
                </c:pt>
                <c:pt idx="4">
                  <c:v>81.180000000000007</c:v>
                </c:pt>
              </c:numCache>
            </c:numRef>
          </c:val>
        </c:ser>
        <c:dLbls>
          <c:showLegendKey val="0"/>
          <c:showVal val="0"/>
          <c:showCatName val="0"/>
          <c:showSerName val="0"/>
          <c:showPercent val="0"/>
          <c:showBubbleSize val="0"/>
        </c:dLbls>
        <c:gapWidth val="150"/>
        <c:axId val="249979168"/>
        <c:axId val="24997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249979168"/>
        <c:axId val="249979560"/>
      </c:lineChart>
      <c:dateAx>
        <c:axId val="249979168"/>
        <c:scaling>
          <c:orientation val="minMax"/>
        </c:scaling>
        <c:delete val="1"/>
        <c:axPos val="b"/>
        <c:numFmt formatCode="ge" sourceLinked="1"/>
        <c:majorTickMark val="none"/>
        <c:minorTickMark val="none"/>
        <c:tickLblPos val="none"/>
        <c:crossAx val="249979560"/>
        <c:crosses val="autoZero"/>
        <c:auto val="1"/>
        <c:lblOffset val="100"/>
        <c:baseTimeUnit val="years"/>
      </c:dateAx>
      <c:valAx>
        <c:axId val="24997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57.7</c:v>
                </c:pt>
                <c:pt idx="1">
                  <c:v>56.82</c:v>
                </c:pt>
                <c:pt idx="2">
                  <c:v>55.77</c:v>
                </c:pt>
                <c:pt idx="3">
                  <c:v>53.44</c:v>
                </c:pt>
                <c:pt idx="4">
                  <c:v>51.82</c:v>
                </c:pt>
              </c:numCache>
            </c:numRef>
          </c:val>
        </c:ser>
        <c:dLbls>
          <c:showLegendKey val="0"/>
          <c:showVal val="0"/>
          <c:showCatName val="0"/>
          <c:showSerName val="0"/>
          <c:showPercent val="0"/>
          <c:showBubbleSize val="0"/>
        </c:dLbls>
        <c:gapWidth val="150"/>
        <c:axId val="169114936"/>
        <c:axId val="16974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114936"/>
        <c:axId val="169740520"/>
      </c:lineChart>
      <c:dateAx>
        <c:axId val="169114936"/>
        <c:scaling>
          <c:orientation val="minMax"/>
        </c:scaling>
        <c:delete val="1"/>
        <c:axPos val="b"/>
        <c:numFmt formatCode="ge" sourceLinked="1"/>
        <c:majorTickMark val="none"/>
        <c:minorTickMark val="none"/>
        <c:tickLblPos val="none"/>
        <c:crossAx val="169740520"/>
        <c:crosses val="autoZero"/>
        <c:auto val="1"/>
        <c:lblOffset val="100"/>
        <c:baseTimeUnit val="years"/>
      </c:dateAx>
      <c:valAx>
        <c:axId val="16974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1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047464"/>
        <c:axId val="17021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047464"/>
        <c:axId val="170217448"/>
      </c:lineChart>
      <c:dateAx>
        <c:axId val="59047464"/>
        <c:scaling>
          <c:orientation val="minMax"/>
        </c:scaling>
        <c:delete val="1"/>
        <c:axPos val="b"/>
        <c:numFmt formatCode="ge" sourceLinked="1"/>
        <c:majorTickMark val="none"/>
        <c:minorTickMark val="none"/>
        <c:tickLblPos val="none"/>
        <c:crossAx val="170217448"/>
        <c:crosses val="autoZero"/>
        <c:auto val="1"/>
        <c:lblOffset val="100"/>
        <c:baseTimeUnit val="years"/>
      </c:dateAx>
      <c:valAx>
        <c:axId val="17021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04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448624"/>
        <c:axId val="17161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448624"/>
        <c:axId val="171617688"/>
      </c:lineChart>
      <c:dateAx>
        <c:axId val="171448624"/>
        <c:scaling>
          <c:orientation val="minMax"/>
        </c:scaling>
        <c:delete val="1"/>
        <c:axPos val="b"/>
        <c:numFmt formatCode="ge" sourceLinked="1"/>
        <c:majorTickMark val="none"/>
        <c:minorTickMark val="none"/>
        <c:tickLblPos val="none"/>
        <c:crossAx val="171617688"/>
        <c:crosses val="autoZero"/>
        <c:auto val="1"/>
        <c:lblOffset val="100"/>
        <c:baseTimeUnit val="years"/>
      </c:dateAx>
      <c:valAx>
        <c:axId val="17161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4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616632"/>
        <c:axId val="1686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616632"/>
        <c:axId val="168617024"/>
      </c:lineChart>
      <c:dateAx>
        <c:axId val="168616632"/>
        <c:scaling>
          <c:orientation val="minMax"/>
        </c:scaling>
        <c:delete val="1"/>
        <c:axPos val="b"/>
        <c:numFmt formatCode="ge" sourceLinked="1"/>
        <c:majorTickMark val="none"/>
        <c:minorTickMark val="none"/>
        <c:tickLblPos val="none"/>
        <c:crossAx val="168617024"/>
        <c:crosses val="autoZero"/>
        <c:auto val="1"/>
        <c:lblOffset val="100"/>
        <c:baseTimeUnit val="years"/>
      </c:dateAx>
      <c:valAx>
        <c:axId val="1686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1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889264"/>
        <c:axId val="24988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889264"/>
        <c:axId val="249889656"/>
      </c:lineChart>
      <c:dateAx>
        <c:axId val="249889264"/>
        <c:scaling>
          <c:orientation val="minMax"/>
        </c:scaling>
        <c:delete val="1"/>
        <c:axPos val="b"/>
        <c:numFmt formatCode="ge" sourceLinked="1"/>
        <c:majorTickMark val="none"/>
        <c:minorTickMark val="none"/>
        <c:tickLblPos val="none"/>
        <c:crossAx val="249889656"/>
        <c:crosses val="autoZero"/>
        <c:auto val="1"/>
        <c:lblOffset val="100"/>
        <c:baseTimeUnit val="years"/>
      </c:dateAx>
      <c:valAx>
        <c:axId val="24988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8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1621.7</c:v>
                </c:pt>
                <c:pt idx="1">
                  <c:v>1656.47</c:v>
                </c:pt>
                <c:pt idx="2">
                  <c:v>1658.51</c:v>
                </c:pt>
                <c:pt idx="3">
                  <c:v>1670.85</c:v>
                </c:pt>
                <c:pt idx="4">
                  <c:v>1746.77</c:v>
                </c:pt>
              </c:numCache>
            </c:numRef>
          </c:val>
        </c:ser>
        <c:dLbls>
          <c:showLegendKey val="0"/>
          <c:showVal val="0"/>
          <c:showCatName val="0"/>
          <c:showSerName val="0"/>
          <c:showPercent val="0"/>
          <c:showBubbleSize val="0"/>
        </c:dLbls>
        <c:gapWidth val="150"/>
        <c:axId val="250316768"/>
        <c:axId val="25031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250316768"/>
        <c:axId val="250317160"/>
      </c:lineChart>
      <c:dateAx>
        <c:axId val="250316768"/>
        <c:scaling>
          <c:orientation val="minMax"/>
        </c:scaling>
        <c:delete val="1"/>
        <c:axPos val="b"/>
        <c:numFmt formatCode="ge" sourceLinked="1"/>
        <c:majorTickMark val="none"/>
        <c:minorTickMark val="none"/>
        <c:tickLblPos val="none"/>
        <c:crossAx val="250317160"/>
        <c:crosses val="autoZero"/>
        <c:auto val="1"/>
        <c:lblOffset val="100"/>
        <c:baseTimeUnit val="years"/>
      </c:dateAx>
      <c:valAx>
        <c:axId val="25031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1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59.93</c:v>
                </c:pt>
                <c:pt idx="1">
                  <c:v>57.69</c:v>
                </c:pt>
                <c:pt idx="2">
                  <c:v>57.25</c:v>
                </c:pt>
                <c:pt idx="3">
                  <c:v>58.16</c:v>
                </c:pt>
                <c:pt idx="4">
                  <c:v>55.16</c:v>
                </c:pt>
              </c:numCache>
            </c:numRef>
          </c:val>
        </c:ser>
        <c:dLbls>
          <c:showLegendKey val="0"/>
          <c:showVal val="0"/>
          <c:showCatName val="0"/>
          <c:showSerName val="0"/>
          <c:showPercent val="0"/>
          <c:showBubbleSize val="0"/>
        </c:dLbls>
        <c:gapWidth val="150"/>
        <c:axId val="249888872"/>
        <c:axId val="2503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249888872"/>
        <c:axId val="250318336"/>
      </c:lineChart>
      <c:dateAx>
        <c:axId val="249888872"/>
        <c:scaling>
          <c:orientation val="minMax"/>
        </c:scaling>
        <c:delete val="1"/>
        <c:axPos val="b"/>
        <c:numFmt formatCode="ge" sourceLinked="1"/>
        <c:majorTickMark val="none"/>
        <c:minorTickMark val="none"/>
        <c:tickLblPos val="none"/>
        <c:crossAx val="250318336"/>
        <c:crosses val="autoZero"/>
        <c:auto val="1"/>
        <c:lblOffset val="100"/>
        <c:baseTimeUnit val="years"/>
      </c:dateAx>
      <c:valAx>
        <c:axId val="2503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8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130.1</c:v>
                </c:pt>
                <c:pt idx="1">
                  <c:v>132.44999999999999</c:v>
                </c:pt>
                <c:pt idx="2">
                  <c:v>135.51</c:v>
                </c:pt>
                <c:pt idx="3">
                  <c:v>132.94999999999999</c:v>
                </c:pt>
                <c:pt idx="4">
                  <c:v>136.78</c:v>
                </c:pt>
              </c:numCache>
            </c:numRef>
          </c:val>
        </c:ser>
        <c:dLbls>
          <c:showLegendKey val="0"/>
          <c:showVal val="0"/>
          <c:showCatName val="0"/>
          <c:showSerName val="0"/>
          <c:showPercent val="0"/>
          <c:showBubbleSize val="0"/>
        </c:dLbls>
        <c:gapWidth val="150"/>
        <c:axId val="250208944"/>
        <c:axId val="25020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250208944"/>
        <c:axId val="250208552"/>
      </c:lineChart>
      <c:dateAx>
        <c:axId val="250208944"/>
        <c:scaling>
          <c:orientation val="minMax"/>
        </c:scaling>
        <c:delete val="1"/>
        <c:axPos val="b"/>
        <c:numFmt formatCode="ge" sourceLinked="1"/>
        <c:majorTickMark val="none"/>
        <c:minorTickMark val="none"/>
        <c:tickLblPos val="none"/>
        <c:crossAx val="250208552"/>
        <c:crosses val="autoZero"/>
        <c:auto val="1"/>
        <c:lblOffset val="100"/>
        <c:baseTimeUnit val="years"/>
      </c:dateAx>
      <c:valAx>
        <c:axId val="25020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0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渋川市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83" t="s">
        <v>125</v>
      </c>
      <c r="AE8" s="83"/>
      <c r="AF8" s="83"/>
      <c r="AG8" s="83"/>
      <c r="AH8" s="83"/>
      <c r="AI8" s="83"/>
      <c r="AJ8" s="83"/>
      <c r="AK8" s="4"/>
      <c r="AL8" s="49">
        <f>データ!S6</f>
        <v>79949</v>
      </c>
      <c r="AM8" s="49"/>
      <c r="AN8" s="49"/>
      <c r="AO8" s="49"/>
      <c r="AP8" s="49"/>
      <c r="AQ8" s="49"/>
      <c r="AR8" s="49"/>
      <c r="AS8" s="49"/>
      <c r="AT8" s="45">
        <f>データ!T6</f>
        <v>240.27</v>
      </c>
      <c r="AU8" s="45"/>
      <c r="AV8" s="45"/>
      <c r="AW8" s="45"/>
      <c r="AX8" s="45"/>
      <c r="AY8" s="45"/>
      <c r="AZ8" s="45"/>
      <c r="BA8" s="45"/>
      <c r="BB8" s="45">
        <f>データ!U6</f>
        <v>332.75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29.04</v>
      </c>
      <c r="Q10" s="45"/>
      <c r="R10" s="45"/>
      <c r="S10" s="45"/>
      <c r="T10" s="45"/>
      <c r="U10" s="45"/>
      <c r="V10" s="45"/>
      <c r="W10" s="45">
        <f>データ!Q6</f>
        <v>100</v>
      </c>
      <c r="X10" s="45"/>
      <c r="Y10" s="45"/>
      <c r="Z10" s="45"/>
      <c r="AA10" s="45"/>
      <c r="AB10" s="45"/>
      <c r="AC10" s="45"/>
      <c r="AD10" s="49">
        <f>データ!R6</f>
        <v>1976</v>
      </c>
      <c r="AE10" s="49"/>
      <c r="AF10" s="49"/>
      <c r="AG10" s="49"/>
      <c r="AH10" s="49"/>
      <c r="AI10" s="49"/>
      <c r="AJ10" s="49"/>
      <c r="AK10" s="2"/>
      <c r="AL10" s="49">
        <f>データ!V6</f>
        <v>23121</v>
      </c>
      <c r="AM10" s="49"/>
      <c r="AN10" s="49"/>
      <c r="AO10" s="49"/>
      <c r="AP10" s="49"/>
      <c r="AQ10" s="49"/>
      <c r="AR10" s="49"/>
      <c r="AS10" s="49"/>
      <c r="AT10" s="45">
        <f>データ!W6</f>
        <v>8.0399999999999991</v>
      </c>
      <c r="AU10" s="45"/>
      <c r="AV10" s="45"/>
      <c r="AW10" s="45"/>
      <c r="AX10" s="45"/>
      <c r="AY10" s="45"/>
      <c r="AZ10" s="45"/>
      <c r="BA10" s="45"/>
      <c r="BB10" s="45">
        <f>データ!X6</f>
        <v>2875.75</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8" t="s">
        <v>122</v>
      </c>
      <c r="BM16" s="69"/>
      <c r="BN16" s="69"/>
      <c r="BO16" s="69"/>
      <c r="BP16" s="69"/>
      <c r="BQ16" s="69"/>
      <c r="BR16" s="69"/>
      <c r="BS16" s="69"/>
      <c r="BT16" s="69"/>
      <c r="BU16" s="69"/>
      <c r="BV16" s="69"/>
      <c r="BW16" s="69"/>
      <c r="BX16" s="69"/>
      <c r="BY16" s="69"/>
      <c r="BZ16" s="7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8"/>
      <c r="BM17" s="69"/>
      <c r="BN17" s="69"/>
      <c r="BO17" s="69"/>
      <c r="BP17" s="69"/>
      <c r="BQ17" s="69"/>
      <c r="BR17" s="69"/>
      <c r="BS17" s="69"/>
      <c r="BT17" s="69"/>
      <c r="BU17" s="69"/>
      <c r="BV17" s="69"/>
      <c r="BW17" s="69"/>
      <c r="BX17" s="69"/>
      <c r="BY17" s="69"/>
      <c r="BZ17" s="7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8"/>
      <c r="BM18" s="69"/>
      <c r="BN18" s="69"/>
      <c r="BO18" s="69"/>
      <c r="BP18" s="69"/>
      <c r="BQ18" s="69"/>
      <c r="BR18" s="69"/>
      <c r="BS18" s="69"/>
      <c r="BT18" s="69"/>
      <c r="BU18" s="69"/>
      <c r="BV18" s="69"/>
      <c r="BW18" s="69"/>
      <c r="BX18" s="69"/>
      <c r="BY18" s="69"/>
      <c r="BZ18" s="7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8"/>
      <c r="BM19" s="69"/>
      <c r="BN19" s="69"/>
      <c r="BO19" s="69"/>
      <c r="BP19" s="69"/>
      <c r="BQ19" s="69"/>
      <c r="BR19" s="69"/>
      <c r="BS19" s="69"/>
      <c r="BT19" s="69"/>
      <c r="BU19" s="69"/>
      <c r="BV19" s="69"/>
      <c r="BW19" s="69"/>
      <c r="BX19" s="69"/>
      <c r="BY19" s="69"/>
      <c r="BZ19" s="7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8"/>
      <c r="BM20" s="69"/>
      <c r="BN20" s="69"/>
      <c r="BO20" s="69"/>
      <c r="BP20" s="69"/>
      <c r="BQ20" s="69"/>
      <c r="BR20" s="69"/>
      <c r="BS20" s="69"/>
      <c r="BT20" s="69"/>
      <c r="BU20" s="69"/>
      <c r="BV20" s="69"/>
      <c r="BW20" s="69"/>
      <c r="BX20" s="69"/>
      <c r="BY20" s="69"/>
      <c r="BZ20" s="7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8"/>
      <c r="BM21" s="69"/>
      <c r="BN21" s="69"/>
      <c r="BO21" s="69"/>
      <c r="BP21" s="69"/>
      <c r="BQ21" s="69"/>
      <c r="BR21" s="69"/>
      <c r="BS21" s="69"/>
      <c r="BT21" s="69"/>
      <c r="BU21" s="69"/>
      <c r="BV21" s="69"/>
      <c r="BW21" s="69"/>
      <c r="BX21" s="69"/>
      <c r="BY21" s="69"/>
      <c r="BZ21" s="7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8"/>
      <c r="BM22" s="69"/>
      <c r="BN22" s="69"/>
      <c r="BO22" s="69"/>
      <c r="BP22" s="69"/>
      <c r="BQ22" s="69"/>
      <c r="BR22" s="69"/>
      <c r="BS22" s="69"/>
      <c r="BT22" s="69"/>
      <c r="BU22" s="69"/>
      <c r="BV22" s="69"/>
      <c r="BW22" s="69"/>
      <c r="BX22" s="69"/>
      <c r="BY22" s="69"/>
      <c r="BZ22" s="7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8"/>
      <c r="BM23" s="69"/>
      <c r="BN23" s="69"/>
      <c r="BO23" s="69"/>
      <c r="BP23" s="69"/>
      <c r="BQ23" s="69"/>
      <c r="BR23" s="69"/>
      <c r="BS23" s="69"/>
      <c r="BT23" s="69"/>
      <c r="BU23" s="69"/>
      <c r="BV23" s="69"/>
      <c r="BW23" s="69"/>
      <c r="BX23" s="69"/>
      <c r="BY23" s="69"/>
      <c r="BZ23" s="7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8"/>
      <c r="BM24" s="69"/>
      <c r="BN24" s="69"/>
      <c r="BO24" s="69"/>
      <c r="BP24" s="69"/>
      <c r="BQ24" s="69"/>
      <c r="BR24" s="69"/>
      <c r="BS24" s="69"/>
      <c r="BT24" s="69"/>
      <c r="BU24" s="69"/>
      <c r="BV24" s="69"/>
      <c r="BW24" s="69"/>
      <c r="BX24" s="69"/>
      <c r="BY24" s="69"/>
      <c r="BZ24" s="7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8"/>
      <c r="BM25" s="69"/>
      <c r="BN25" s="69"/>
      <c r="BO25" s="69"/>
      <c r="BP25" s="69"/>
      <c r="BQ25" s="69"/>
      <c r="BR25" s="69"/>
      <c r="BS25" s="69"/>
      <c r="BT25" s="69"/>
      <c r="BU25" s="69"/>
      <c r="BV25" s="69"/>
      <c r="BW25" s="69"/>
      <c r="BX25" s="69"/>
      <c r="BY25" s="69"/>
      <c r="BZ25" s="7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8"/>
      <c r="BM26" s="69"/>
      <c r="BN26" s="69"/>
      <c r="BO26" s="69"/>
      <c r="BP26" s="69"/>
      <c r="BQ26" s="69"/>
      <c r="BR26" s="69"/>
      <c r="BS26" s="69"/>
      <c r="BT26" s="69"/>
      <c r="BU26" s="69"/>
      <c r="BV26" s="69"/>
      <c r="BW26" s="69"/>
      <c r="BX26" s="69"/>
      <c r="BY26" s="69"/>
      <c r="BZ26" s="7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8"/>
      <c r="BM27" s="69"/>
      <c r="BN27" s="69"/>
      <c r="BO27" s="69"/>
      <c r="BP27" s="69"/>
      <c r="BQ27" s="69"/>
      <c r="BR27" s="69"/>
      <c r="BS27" s="69"/>
      <c r="BT27" s="69"/>
      <c r="BU27" s="69"/>
      <c r="BV27" s="69"/>
      <c r="BW27" s="69"/>
      <c r="BX27" s="69"/>
      <c r="BY27" s="69"/>
      <c r="BZ27" s="7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8"/>
      <c r="BM28" s="69"/>
      <c r="BN28" s="69"/>
      <c r="BO28" s="69"/>
      <c r="BP28" s="69"/>
      <c r="BQ28" s="69"/>
      <c r="BR28" s="69"/>
      <c r="BS28" s="69"/>
      <c r="BT28" s="69"/>
      <c r="BU28" s="69"/>
      <c r="BV28" s="69"/>
      <c r="BW28" s="69"/>
      <c r="BX28" s="69"/>
      <c r="BY28" s="69"/>
      <c r="BZ28" s="7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8"/>
      <c r="BM29" s="69"/>
      <c r="BN29" s="69"/>
      <c r="BO29" s="69"/>
      <c r="BP29" s="69"/>
      <c r="BQ29" s="69"/>
      <c r="BR29" s="69"/>
      <c r="BS29" s="69"/>
      <c r="BT29" s="69"/>
      <c r="BU29" s="69"/>
      <c r="BV29" s="69"/>
      <c r="BW29" s="69"/>
      <c r="BX29" s="69"/>
      <c r="BY29" s="69"/>
      <c r="BZ29" s="7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8"/>
      <c r="BM30" s="69"/>
      <c r="BN30" s="69"/>
      <c r="BO30" s="69"/>
      <c r="BP30" s="69"/>
      <c r="BQ30" s="69"/>
      <c r="BR30" s="69"/>
      <c r="BS30" s="69"/>
      <c r="BT30" s="69"/>
      <c r="BU30" s="69"/>
      <c r="BV30" s="69"/>
      <c r="BW30" s="69"/>
      <c r="BX30" s="69"/>
      <c r="BY30" s="69"/>
      <c r="BZ30" s="7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8"/>
      <c r="BM31" s="69"/>
      <c r="BN31" s="69"/>
      <c r="BO31" s="69"/>
      <c r="BP31" s="69"/>
      <c r="BQ31" s="69"/>
      <c r="BR31" s="69"/>
      <c r="BS31" s="69"/>
      <c r="BT31" s="69"/>
      <c r="BU31" s="69"/>
      <c r="BV31" s="69"/>
      <c r="BW31" s="69"/>
      <c r="BX31" s="69"/>
      <c r="BY31" s="69"/>
      <c r="BZ31" s="7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8"/>
      <c r="BM32" s="69"/>
      <c r="BN32" s="69"/>
      <c r="BO32" s="69"/>
      <c r="BP32" s="69"/>
      <c r="BQ32" s="69"/>
      <c r="BR32" s="69"/>
      <c r="BS32" s="69"/>
      <c r="BT32" s="69"/>
      <c r="BU32" s="69"/>
      <c r="BV32" s="69"/>
      <c r="BW32" s="69"/>
      <c r="BX32" s="69"/>
      <c r="BY32" s="69"/>
      <c r="BZ32" s="7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8"/>
      <c r="BM33" s="69"/>
      <c r="BN33" s="69"/>
      <c r="BO33" s="69"/>
      <c r="BP33" s="69"/>
      <c r="BQ33" s="69"/>
      <c r="BR33" s="69"/>
      <c r="BS33" s="69"/>
      <c r="BT33" s="69"/>
      <c r="BU33" s="69"/>
      <c r="BV33" s="69"/>
      <c r="BW33" s="69"/>
      <c r="BX33" s="69"/>
      <c r="BY33" s="69"/>
      <c r="BZ33" s="70"/>
    </row>
    <row r="34" spans="1:78" ht="13.5" customHeight="1">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68"/>
      <c r="BM34" s="69"/>
      <c r="BN34" s="69"/>
      <c r="BO34" s="69"/>
      <c r="BP34" s="69"/>
      <c r="BQ34" s="69"/>
      <c r="BR34" s="69"/>
      <c r="BS34" s="69"/>
      <c r="BT34" s="69"/>
      <c r="BU34" s="69"/>
      <c r="BV34" s="69"/>
      <c r="BW34" s="69"/>
      <c r="BX34" s="69"/>
      <c r="BY34" s="69"/>
      <c r="BZ34" s="70"/>
    </row>
    <row r="35" spans="1:78" ht="13.5" customHeight="1">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68"/>
      <c r="BM35" s="69"/>
      <c r="BN35" s="69"/>
      <c r="BO35" s="69"/>
      <c r="BP35" s="69"/>
      <c r="BQ35" s="69"/>
      <c r="BR35" s="69"/>
      <c r="BS35" s="69"/>
      <c r="BT35" s="69"/>
      <c r="BU35" s="69"/>
      <c r="BV35" s="69"/>
      <c r="BW35" s="69"/>
      <c r="BX35" s="69"/>
      <c r="BY35" s="69"/>
      <c r="BZ35" s="7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8"/>
      <c r="BM36" s="69"/>
      <c r="BN36" s="69"/>
      <c r="BO36" s="69"/>
      <c r="BP36" s="69"/>
      <c r="BQ36" s="69"/>
      <c r="BR36" s="69"/>
      <c r="BS36" s="69"/>
      <c r="BT36" s="69"/>
      <c r="BU36" s="69"/>
      <c r="BV36" s="69"/>
      <c r="BW36" s="69"/>
      <c r="BX36" s="69"/>
      <c r="BY36" s="69"/>
      <c r="BZ36" s="7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8"/>
      <c r="BM37" s="69"/>
      <c r="BN37" s="69"/>
      <c r="BO37" s="69"/>
      <c r="BP37" s="69"/>
      <c r="BQ37" s="69"/>
      <c r="BR37" s="69"/>
      <c r="BS37" s="69"/>
      <c r="BT37" s="69"/>
      <c r="BU37" s="69"/>
      <c r="BV37" s="69"/>
      <c r="BW37" s="69"/>
      <c r="BX37" s="69"/>
      <c r="BY37" s="69"/>
      <c r="BZ37" s="7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8"/>
      <c r="BM38" s="69"/>
      <c r="BN38" s="69"/>
      <c r="BO38" s="69"/>
      <c r="BP38" s="69"/>
      <c r="BQ38" s="69"/>
      <c r="BR38" s="69"/>
      <c r="BS38" s="69"/>
      <c r="BT38" s="69"/>
      <c r="BU38" s="69"/>
      <c r="BV38" s="69"/>
      <c r="BW38" s="69"/>
      <c r="BX38" s="69"/>
      <c r="BY38" s="69"/>
      <c r="BZ38" s="7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8"/>
      <c r="BM39" s="69"/>
      <c r="BN39" s="69"/>
      <c r="BO39" s="69"/>
      <c r="BP39" s="69"/>
      <c r="BQ39" s="69"/>
      <c r="BR39" s="69"/>
      <c r="BS39" s="69"/>
      <c r="BT39" s="69"/>
      <c r="BU39" s="69"/>
      <c r="BV39" s="69"/>
      <c r="BW39" s="69"/>
      <c r="BX39" s="69"/>
      <c r="BY39" s="69"/>
      <c r="BZ39" s="7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8"/>
      <c r="BM40" s="69"/>
      <c r="BN40" s="69"/>
      <c r="BO40" s="69"/>
      <c r="BP40" s="69"/>
      <c r="BQ40" s="69"/>
      <c r="BR40" s="69"/>
      <c r="BS40" s="69"/>
      <c r="BT40" s="69"/>
      <c r="BU40" s="69"/>
      <c r="BV40" s="69"/>
      <c r="BW40" s="69"/>
      <c r="BX40" s="69"/>
      <c r="BY40" s="69"/>
      <c r="BZ40" s="7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8"/>
      <c r="BM41" s="69"/>
      <c r="BN41" s="69"/>
      <c r="BO41" s="69"/>
      <c r="BP41" s="69"/>
      <c r="BQ41" s="69"/>
      <c r="BR41" s="69"/>
      <c r="BS41" s="69"/>
      <c r="BT41" s="69"/>
      <c r="BU41" s="69"/>
      <c r="BV41" s="69"/>
      <c r="BW41" s="69"/>
      <c r="BX41" s="69"/>
      <c r="BY41" s="69"/>
      <c r="BZ41" s="7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8"/>
      <c r="BM42" s="69"/>
      <c r="BN42" s="69"/>
      <c r="BO42" s="69"/>
      <c r="BP42" s="69"/>
      <c r="BQ42" s="69"/>
      <c r="BR42" s="69"/>
      <c r="BS42" s="69"/>
      <c r="BT42" s="69"/>
      <c r="BU42" s="69"/>
      <c r="BV42" s="69"/>
      <c r="BW42" s="69"/>
      <c r="BX42" s="69"/>
      <c r="BY42" s="69"/>
      <c r="BZ42" s="7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8"/>
      <c r="BM43" s="69"/>
      <c r="BN43" s="69"/>
      <c r="BO43" s="69"/>
      <c r="BP43" s="69"/>
      <c r="BQ43" s="69"/>
      <c r="BR43" s="69"/>
      <c r="BS43" s="69"/>
      <c r="BT43" s="69"/>
      <c r="BU43" s="69"/>
      <c r="BV43" s="69"/>
      <c r="BW43" s="69"/>
      <c r="BX43" s="69"/>
      <c r="BY43" s="69"/>
      <c r="BZ43" s="7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1"/>
      <c r="BM44" s="72"/>
      <c r="BN44" s="72"/>
      <c r="BO44" s="72"/>
      <c r="BP44" s="72"/>
      <c r="BQ44" s="72"/>
      <c r="BR44" s="72"/>
      <c r="BS44" s="72"/>
      <c r="BT44" s="72"/>
      <c r="BU44" s="72"/>
      <c r="BV44" s="72"/>
      <c r="BW44" s="72"/>
      <c r="BX44" s="72"/>
      <c r="BY44" s="72"/>
      <c r="BZ44" s="7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8" t="s">
        <v>123</v>
      </c>
      <c r="BM47" s="69"/>
      <c r="BN47" s="69"/>
      <c r="BO47" s="69"/>
      <c r="BP47" s="69"/>
      <c r="BQ47" s="69"/>
      <c r="BR47" s="69"/>
      <c r="BS47" s="69"/>
      <c r="BT47" s="69"/>
      <c r="BU47" s="69"/>
      <c r="BV47" s="69"/>
      <c r="BW47" s="69"/>
      <c r="BX47" s="69"/>
      <c r="BY47" s="69"/>
      <c r="BZ47" s="7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8"/>
      <c r="BM48" s="69"/>
      <c r="BN48" s="69"/>
      <c r="BO48" s="69"/>
      <c r="BP48" s="69"/>
      <c r="BQ48" s="69"/>
      <c r="BR48" s="69"/>
      <c r="BS48" s="69"/>
      <c r="BT48" s="69"/>
      <c r="BU48" s="69"/>
      <c r="BV48" s="69"/>
      <c r="BW48" s="69"/>
      <c r="BX48" s="69"/>
      <c r="BY48" s="69"/>
      <c r="BZ48" s="7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8"/>
      <c r="BM49" s="69"/>
      <c r="BN49" s="69"/>
      <c r="BO49" s="69"/>
      <c r="BP49" s="69"/>
      <c r="BQ49" s="69"/>
      <c r="BR49" s="69"/>
      <c r="BS49" s="69"/>
      <c r="BT49" s="69"/>
      <c r="BU49" s="69"/>
      <c r="BV49" s="69"/>
      <c r="BW49" s="69"/>
      <c r="BX49" s="69"/>
      <c r="BY49" s="69"/>
      <c r="BZ49" s="7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8"/>
      <c r="BM50" s="69"/>
      <c r="BN50" s="69"/>
      <c r="BO50" s="69"/>
      <c r="BP50" s="69"/>
      <c r="BQ50" s="69"/>
      <c r="BR50" s="69"/>
      <c r="BS50" s="69"/>
      <c r="BT50" s="69"/>
      <c r="BU50" s="69"/>
      <c r="BV50" s="69"/>
      <c r="BW50" s="69"/>
      <c r="BX50" s="69"/>
      <c r="BY50" s="69"/>
      <c r="BZ50" s="7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8"/>
      <c r="BM51" s="69"/>
      <c r="BN51" s="69"/>
      <c r="BO51" s="69"/>
      <c r="BP51" s="69"/>
      <c r="BQ51" s="69"/>
      <c r="BR51" s="69"/>
      <c r="BS51" s="69"/>
      <c r="BT51" s="69"/>
      <c r="BU51" s="69"/>
      <c r="BV51" s="69"/>
      <c r="BW51" s="69"/>
      <c r="BX51" s="69"/>
      <c r="BY51" s="69"/>
      <c r="BZ51" s="7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8"/>
      <c r="BM52" s="69"/>
      <c r="BN52" s="69"/>
      <c r="BO52" s="69"/>
      <c r="BP52" s="69"/>
      <c r="BQ52" s="69"/>
      <c r="BR52" s="69"/>
      <c r="BS52" s="69"/>
      <c r="BT52" s="69"/>
      <c r="BU52" s="69"/>
      <c r="BV52" s="69"/>
      <c r="BW52" s="69"/>
      <c r="BX52" s="69"/>
      <c r="BY52" s="69"/>
      <c r="BZ52" s="7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8"/>
      <c r="BM53" s="69"/>
      <c r="BN53" s="69"/>
      <c r="BO53" s="69"/>
      <c r="BP53" s="69"/>
      <c r="BQ53" s="69"/>
      <c r="BR53" s="69"/>
      <c r="BS53" s="69"/>
      <c r="BT53" s="69"/>
      <c r="BU53" s="69"/>
      <c r="BV53" s="69"/>
      <c r="BW53" s="69"/>
      <c r="BX53" s="69"/>
      <c r="BY53" s="69"/>
      <c r="BZ53" s="7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8"/>
      <c r="BM54" s="69"/>
      <c r="BN54" s="69"/>
      <c r="BO54" s="69"/>
      <c r="BP54" s="69"/>
      <c r="BQ54" s="69"/>
      <c r="BR54" s="69"/>
      <c r="BS54" s="69"/>
      <c r="BT54" s="69"/>
      <c r="BU54" s="69"/>
      <c r="BV54" s="69"/>
      <c r="BW54" s="69"/>
      <c r="BX54" s="69"/>
      <c r="BY54" s="69"/>
      <c r="BZ54" s="7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8"/>
      <c r="BM55" s="69"/>
      <c r="BN55" s="69"/>
      <c r="BO55" s="69"/>
      <c r="BP55" s="69"/>
      <c r="BQ55" s="69"/>
      <c r="BR55" s="69"/>
      <c r="BS55" s="69"/>
      <c r="BT55" s="69"/>
      <c r="BU55" s="69"/>
      <c r="BV55" s="69"/>
      <c r="BW55" s="69"/>
      <c r="BX55" s="69"/>
      <c r="BY55" s="69"/>
      <c r="BZ55" s="70"/>
    </row>
    <row r="56" spans="1:78" ht="13.5" customHeight="1">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68"/>
      <c r="BM56" s="69"/>
      <c r="BN56" s="69"/>
      <c r="BO56" s="69"/>
      <c r="BP56" s="69"/>
      <c r="BQ56" s="69"/>
      <c r="BR56" s="69"/>
      <c r="BS56" s="69"/>
      <c r="BT56" s="69"/>
      <c r="BU56" s="69"/>
      <c r="BV56" s="69"/>
      <c r="BW56" s="69"/>
      <c r="BX56" s="69"/>
      <c r="BY56" s="69"/>
      <c r="BZ56" s="70"/>
    </row>
    <row r="57" spans="1:78" ht="13.5" customHeight="1">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68"/>
      <c r="BM57" s="69"/>
      <c r="BN57" s="69"/>
      <c r="BO57" s="69"/>
      <c r="BP57" s="69"/>
      <c r="BQ57" s="69"/>
      <c r="BR57" s="69"/>
      <c r="BS57" s="69"/>
      <c r="BT57" s="69"/>
      <c r="BU57" s="69"/>
      <c r="BV57" s="69"/>
      <c r="BW57" s="69"/>
      <c r="BX57" s="69"/>
      <c r="BY57" s="69"/>
      <c r="BZ57" s="7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8"/>
      <c r="BM58" s="69"/>
      <c r="BN58" s="69"/>
      <c r="BO58" s="69"/>
      <c r="BP58" s="69"/>
      <c r="BQ58" s="69"/>
      <c r="BR58" s="69"/>
      <c r="BS58" s="69"/>
      <c r="BT58" s="69"/>
      <c r="BU58" s="69"/>
      <c r="BV58" s="69"/>
      <c r="BW58" s="69"/>
      <c r="BX58" s="69"/>
      <c r="BY58" s="69"/>
      <c r="BZ58" s="7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8"/>
      <c r="BM62" s="69"/>
      <c r="BN62" s="69"/>
      <c r="BO62" s="69"/>
      <c r="BP62" s="69"/>
      <c r="BQ62" s="69"/>
      <c r="BR62" s="69"/>
      <c r="BS62" s="69"/>
      <c r="BT62" s="69"/>
      <c r="BU62" s="69"/>
      <c r="BV62" s="69"/>
      <c r="BW62" s="69"/>
      <c r="BX62" s="69"/>
      <c r="BY62" s="69"/>
      <c r="BZ62" s="7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1"/>
      <c r="BM63" s="72"/>
      <c r="BN63" s="72"/>
      <c r="BO63" s="72"/>
      <c r="BP63" s="72"/>
      <c r="BQ63" s="72"/>
      <c r="BR63" s="72"/>
      <c r="BS63" s="72"/>
      <c r="BT63" s="72"/>
      <c r="BU63" s="72"/>
      <c r="BV63" s="72"/>
      <c r="BW63" s="72"/>
      <c r="BX63" s="72"/>
      <c r="BY63" s="72"/>
      <c r="BZ63" s="7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124</v>
      </c>
      <c r="BM66" s="69"/>
      <c r="BN66" s="69"/>
      <c r="BO66" s="69"/>
      <c r="BP66" s="69"/>
      <c r="BQ66" s="69"/>
      <c r="BR66" s="69"/>
      <c r="BS66" s="69"/>
      <c r="BT66" s="69"/>
      <c r="BU66" s="69"/>
      <c r="BV66" s="69"/>
      <c r="BW66" s="69"/>
      <c r="BX66" s="69"/>
      <c r="BY66" s="69"/>
      <c r="BZ66" s="7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8" t="s">
        <v>69</v>
      </c>
      <c r="B4" s="30"/>
      <c r="C4" s="30"/>
      <c r="D4" s="30"/>
      <c r="E4" s="30"/>
      <c r="F4" s="30"/>
      <c r="G4" s="30"/>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102083</v>
      </c>
      <c r="D6" s="33">
        <f t="shared" si="3"/>
        <v>47</v>
      </c>
      <c r="E6" s="33">
        <f t="shared" si="3"/>
        <v>17</v>
      </c>
      <c r="F6" s="33">
        <f t="shared" si="3"/>
        <v>1</v>
      </c>
      <c r="G6" s="33">
        <f t="shared" si="3"/>
        <v>0</v>
      </c>
      <c r="H6" s="33" t="str">
        <f t="shared" si="3"/>
        <v>群馬県　渋川市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29.04</v>
      </c>
      <c r="Q6" s="34">
        <f t="shared" si="3"/>
        <v>100</v>
      </c>
      <c r="R6" s="34">
        <f t="shared" si="3"/>
        <v>1976</v>
      </c>
      <c r="S6" s="34">
        <f t="shared" si="3"/>
        <v>79949</v>
      </c>
      <c r="T6" s="34">
        <f t="shared" si="3"/>
        <v>240.27</v>
      </c>
      <c r="U6" s="34">
        <f t="shared" si="3"/>
        <v>332.75</v>
      </c>
      <c r="V6" s="34">
        <f t="shared" si="3"/>
        <v>23121</v>
      </c>
      <c r="W6" s="34">
        <f t="shared" si="3"/>
        <v>8.0399999999999991</v>
      </c>
      <c r="X6" s="34">
        <f t="shared" si="3"/>
        <v>2875.75</v>
      </c>
      <c r="Y6" s="35">
        <f>IF(Y7="",NA(),Y7)</f>
        <v>57.7</v>
      </c>
      <c r="Z6" s="35">
        <f t="shared" ref="Z6:AH6" si="4">IF(Z7="",NA(),Z7)</f>
        <v>56.82</v>
      </c>
      <c r="AA6" s="35">
        <f t="shared" si="4"/>
        <v>55.77</v>
      </c>
      <c r="AB6" s="35">
        <f t="shared" si="4"/>
        <v>53.44</v>
      </c>
      <c r="AC6" s="35">
        <f t="shared" si="4"/>
        <v>51.82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1621.7</v>
      </c>
      <c r="BG6" s="35">
        <f t="shared" ref="BG6:BO6" si="7">IF(BG7="",NA(),BG7)</f>
        <v>1656.47</v>
      </c>
      <c r="BH6" s="35">
        <f t="shared" si="7"/>
        <v>1658.51</v>
      </c>
      <c r="BI6" s="35">
        <f t="shared" si="7"/>
        <v>1670.85</v>
      </c>
      <c r="BJ6" s="35">
        <f t="shared" si="7"/>
        <v>1746.77</v>
      </c>
      <c r="BK6" s="35">
        <f t="shared" si="7"/>
        <v>759.86</v>
      </c>
      <c r="BL6" s="35">
        <f t="shared" si="7"/>
        <v>739.53</v>
      </c>
      <c r="BM6" s="35">
        <f t="shared" si="7"/>
        <v>721.06</v>
      </c>
      <c r="BN6" s="35">
        <f t="shared" si="7"/>
        <v>862.87</v>
      </c>
      <c r="BO6" s="35">
        <f t="shared" si="7"/>
        <v>716.96</v>
      </c>
      <c r="BP6" s="34" t="str">
        <f>IF(BP7="","",IF(BP7="-","【-】","【"&amp;SUBSTITUTE(TEXT(BP7,"#,##0.00"),"-","△")&amp;"】"))</f>
        <v>【728.30】</v>
      </c>
      <c r="BQ6" s="35">
        <f>IF(BQ7="",NA(),BQ7)</f>
        <v>59.93</v>
      </c>
      <c r="BR6" s="35">
        <f t="shared" ref="BR6:BZ6" si="8">IF(BR7="",NA(),BR7)</f>
        <v>57.69</v>
      </c>
      <c r="BS6" s="35">
        <f t="shared" si="8"/>
        <v>57.25</v>
      </c>
      <c r="BT6" s="35">
        <f t="shared" si="8"/>
        <v>58.16</v>
      </c>
      <c r="BU6" s="35">
        <f t="shared" si="8"/>
        <v>55.16</v>
      </c>
      <c r="BV6" s="35">
        <f t="shared" si="8"/>
        <v>85.6</v>
      </c>
      <c r="BW6" s="35">
        <f t="shared" si="8"/>
        <v>84.05</v>
      </c>
      <c r="BX6" s="35">
        <f t="shared" si="8"/>
        <v>84.86</v>
      </c>
      <c r="BY6" s="35">
        <f t="shared" si="8"/>
        <v>85.39</v>
      </c>
      <c r="BZ6" s="35">
        <f t="shared" si="8"/>
        <v>88.09</v>
      </c>
      <c r="CA6" s="34" t="str">
        <f>IF(CA7="","",IF(CA7="-","【-】","【"&amp;SUBSTITUTE(TEXT(CA7,"#,##0.00"),"-","△")&amp;"】"))</f>
        <v>【100.04】</v>
      </c>
      <c r="CB6" s="35">
        <f>IF(CB7="",NA(),CB7)</f>
        <v>130.1</v>
      </c>
      <c r="CC6" s="35">
        <f t="shared" ref="CC6:CK6" si="9">IF(CC7="",NA(),CC7)</f>
        <v>132.44999999999999</v>
      </c>
      <c r="CD6" s="35">
        <f t="shared" si="9"/>
        <v>135.51</v>
      </c>
      <c r="CE6" s="35">
        <f t="shared" si="9"/>
        <v>132.94999999999999</v>
      </c>
      <c r="CF6" s="35">
        <f t="shared" si="9"/>
        <v>136.78</v>
      </c>
      <c r="CG6" s="35">
        <f t="shared" si="9"/>
        <v>185.04</v>
      </c>
      <c r="CH6" s="35">
        <f t="shared" si="9"/>
        <v>190.12</v>
      </c>
      <c r="CI6" s="35">
        <f t="shared" si="9"/>
        <v>188.14</v>
      </c>
      <c r="CJ6" s="35">
        <f t="shared" si="9"/>
        <v>188.79</v>
      </c>
      <c r="CK6" s="35">
        <f t="shared" si="9"/>
        <v>181.8</v>
      </c>
      <c r="CL6" s="34" t="str">
        <f>IF(CL7="","",IF(CL7="-","【-】","【"&amp;SUBSTITUTE(TEXT(CL7,"#,##0.00"),"-","△")&amp;"】"))</f>
        <v>【137.82】</v>
      </c>
      <c r="CM6" s="35">
        <f>IF(CM7="",NA(),CM7)</f>
        <v>75.209999999999994</v>
      </c>
      <c r="CN6" s="35">
        <f t="shared" ref="CN6:CV6" si="10">IF(CN7="",NA(),CN7)</f>
        <v>75.22</v>
      </c>
      <c r="CO6" s="35">
        <f t="shared" si="10"/>
        <v>73.8</v>
      </c>
      <c r="CP6" s="35">
        <f t="shared" si="10"/>
        <v>73.62</v>
      </c>
      <c r="CQ6" s="35">
        <f t="shared" si="10"/>
        <v>56.81</v>
      </c>
      <c r="CR6" s="35">
        <f t="shared" si="10"/>
        <v>61.91</v>
      </c>
      <c r="CS6" s="35">
        <f t="shared" si="10"/>
        <v>63.6</v>
      </c>
      <c r="CT6" s="35">
        <f t="shared" si="10"/>
        <v>64.23</v>
      </c>
      <c r="CU6" s="35">
        <f t="shared" si="10"/>
        <v>59.4</v>
      </c>
      <c r="CV6" s="35">
        <f t="shared" si="10"/>
        <v>59.35</v>
      </c>
      <c r="CW6" s="34" t="str">
        <f>IF(CW7="","",IF(CW7="-","【-】","【"&amp;SUBSTITUTE(TEXT(CW7,"#,##0.00"),"-","△")&amp;"】"))</f>
        <v>【60.09】</v>
      </c>
      <c r="CX6" s="35">
        <f>IF(CX7="",NA(),CX7)</f>
        <v>79.11</v>
      </c>
      <c r="CY6" s="35">
        <f t="shared" ref="CY6:DG6" si="11">IF(CY7="",NA(),CY7)</f>
        <v>79.56</v>
      </c>
      <c r="CZ6" s="35">
        <f t="shared" si="11"/>
        <v>80.61</v>
      </c>
      <c r="DA6" s="35">
        <f t="shared" si="11"/>
        <v>80.44</v>
      </c>
      <c r="DB6" s="35">
        <f t="shared" si="11"/>
        <v>81.180000000000007</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0.03</v>
      </c>
      <c r="EF6" s="35">
        <f t="shared" ref="EF6:EN6" si="14">IF(EF7="",NA(),EF7)</f>
        <v>0.06</v>
      </c>
      <c r="EG6" s="35">
        <f t="shared" si="14"/>
        <v>0.04</v>
      </c>
      <c r="EH6" s="34">
        <f t="shared" si="14"/>
        <v>0</v>
      </c>
      <c r="EI6" s="34">
        <f t="shared" si="14"/>
        <v>0</v>
      </c>
      <c r="EJ6" s="35">
        <f t="shared" si="14"/>
        <v>0.24</v>
      </c>
      <c r="EK6" s="35">
        <f t="shared" si="14"/>
        <v>0.15</v>
      </c>
      <c r="EL6" s="35">
        <f t="shared" si="14"/>
        <v>0.11</v>
      </c>
      <c r="EM6" s="35">
        <f t="shared" si="14"/>
        <v>0.09</v>
      </c>
      <c r="EN6" s="35">
        <f t="shared" si="14"/>
        <v>0.19</v>
      </c>
      <c r="EO6" s="34" t="str">
        <f>IF(EO7="","",IF(EO7="-","【-】","【"&amp;SUBSTITUTE(TEXT(EO7,"#,##0.00"),"-","△")&amp;"】"))</f>
        <v>【0.27】</v>
      </c>
    </row>
    <row r="7" spans="1:145" s="36" customFormat="1">
      <c r="A7" s="28"/>
      <c r="B7" s="37">
        <v>2016</v>
      </c>
      <c r="C7" s="37">
        <v>102083</v>
      </c>
      <c r="D7" s="37">
        <v>47</v>
      </c>
      <c r="E7" s="37">
        <v>17</v>
      </c>
      <c r="F7" s="37">
        <v>1</v>
      </c>
      <c r="G7" s="37">
        <v>0</v>
      </c>
      <c r="H7" s="37" t="s">
        <v>110</v>
      </c>
      <c r="I7" s="37" t="s">
        <v>111</v>
      </c>
      <c r="J7" s="37" t="s">
        <v>112</v>
      </c>
      <c r="K7" s="37" t="s">
        <v>113</v>
      </c>
      <c r="L7" s="37" t="s">
        <v>114</v>
      </c>
      <c r="M7" s="37"/>
      <c r="N7" s="38" t="s">
        <v>115</v>
      </c>
      <c r="O7" s="38" t="s">
        <v>116</v>
      </c>
      <c r="P7" s="38">
        <v>29.04</v>
      </c>
      <c r="Q7" s="38">
        <v>100</v>
      </c>
      <c r="R7" s="38">
        <v>1976</v>
      </c>
      <c r="S7" s="38">
        <v>79949</v>
      </c>
      <c r="T7" s="38">
        <v>240.27</v>
      </c>
      <c r="U7" s="38">
        <v>332.75</v>
      </c>
      <c r="V7" s="38">
        <v>23121</v>
      </c>
      <c r="W7" s="38">
        <v>8.0399999999999991</v>
      </c>
      <c r="X7" s="38">
        <v>2875.75</v>
      </c>
      <c r="Y7" s="38">
        <v>57.7</v>
      </c>
      <c r="Z7" s="38">
        <v>56.82</v>
      </c>
      <c r="AA7" s="38">
        <v>55.77</v>
      </c>
      <c r="AB7" s="38">
        <v>53.44</v>
      </c>
      <c r="AC7" s="38">
        <v>51.82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1621.7</v>
      </c>
      <c r="BG7" s="38">
        <v>1656.47</v>
      </c>
      <c r="BH7" s="38">
        <v>1658.51</v>
      </c>
      <c r="BI7" s="38">
        <v>1670.85</v>
      </c>
      <c r="BJ7" s="38">
        <v>1746.77</v>
      </c>
      <c r="BK7" s="38">
        <v>759.86</v>
      </c>
      <c r="BL7" s="38">
        <v>739.53</v>
      </c>
      <c r="BM7" s="38">
        <v>721.06</v>
      </c>
      <c r="BN7" s="38">
        <v>862.87</v>
      </c>
      <c r="BO7" s="38">
        <v>716.96</v>
      </c>
      <c r="BP7" s="38">
        <v>728.3</v>
      </c>
      <c r="BQ7" s="38">
        <v>59.93</v>
      </c>
      <c r="BR7" s="38">
        <v>57.69</v>
      </c>
      <c r="BS7" s="38">
        <v>57.25</v>
      </c>
      <c r="BT7" s="38">
        <v>58.16</v>
      </c>
      <c r="BU7" s="38">
        <v>55.16</v>
      </c>
      <c r="BV7" s="38">
        <v>85.6</v>
      </c>
      <c r="BW7" s="38">
        <v>84.05</v>
      </c>
      <c r="BX7" s="38">
        <v>84.86</v>
      </c>
      <c r="BY7" s="38">
        <v>85.39</v>
      </c>
      <c r="BZ7" s="38">
        <v>88.09</v>
      </c>
      <c r="CA7" s="38">
        <v>100.04</v>
      </c>
      <c r="CB7" s="38">
        <v>130.1</v>
      </c>
      <c r="CC7" s="38">
        <v>132.44999999999999</v>
      </c>
      <c r="CD7" s="38">
        <v>135.51</v>
      </c>
      <c r="CE7" s="38">
        <v>132.94999999999999</v>
      </c>
      <c r="CF7" s="38">
        <v>136.78</v>
      </c>
      <c r="CG7" s="38">
        <v>185.04</v>
      </c>
      <c r="CH7" s="38">
        <v>190.12</v>
      </c>
      <c r="CI7" s="38">
        <v>188.14</v>
      </c>
      <c r="CJ7" s="38">
        <v>188.79</v>
      </c>
      <c r="CK7" s="38">
        <v>181.8</v>
      </c>
      <c r="CL7" s="38">
        <v>137.82</v>
      </c>
      <c r="CM7" s="38">
        <v>75.209999999999994</v>
      </c>
      <c r="CN7" s="38">
        <v>75.22</v>
      </c>
      <c r="CO7" s="38">
        <v>73.8</v>
      </c>
      <c r="CP7" s="38">
        <v>73.62</v>
      </c>
      <c r="CQ7" s="38">
        <v>56.81</v>
      </c>
      <c r="CR7" s="38">
        <v>61.91</v>
      </c>
      <c r="CS7" s="38">
        <v>63.6</v>
      </c>
      <c r="CT7" s="38">
        <v>64.23</v>
      </c>
      <c r="CU7" s="38">
        <v>59.4</v>
      </c>
      <c r="CV7" s="38">
        <v>59.35</v>
      </c>
      <c r="CW7" s="38">
        <v>60.09</v>
      </c>
      <c r="CX7" s="38">
        <v>79.11</v>
      </c>
      <c r="CY7" s="38">
        <v>79.56</v>
      </c>
      <c r="CZ7" s="38">
        <v>80.61</v>
      </c>
      <c r="DA7" s="38">
        <v>80.44</v>
      </c>
      <c r="DB7" s="38">
        <v>81.180000000000007</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0.03</v>
      </c>
      <c r="EF7" s="38">
        <v>0.06</v>
      </c>
      <c r="EG7" s="38">
        <v>0.04</v>
      </c>
      <c r="EH7" s="38">
        <v>0</v>
      </c>
      <c r="EI7" s="38">
        <v>0</v>
      </c>
      <c r="EJ7" s="38">
        <v>0.24</v>
      </c>
      <c r="EK7" s="38">
        <v>0.15</v>
      </c>
      <c r="EL7" s="38">
        <v>0.11</v>
      </c>
      <c r="EM7" s="38">
        <v>0.09</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2018-01-31T04:16:02Z</cp:lastPrinted>
  <dcterms:created xsi:type="dcterms:W3CDTF">2017-12-25T02:04:43Z</dcterms:created>
  <dcterms:modified xsi:type="dcterms:W3CDTF">2018-02-22T01:11:48Z</dcterms:modified>
  <cp:category/>
</cp:coreProperties>
</file>