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3 桐生市\"/>
    </mc:Choice>
  </mc:AlternateContent>
  <workbookProtection workbookPassword="B319" lockStructure="1"/>
  <bookViews>
    <workbookView xWindow="0" yWindow="0" windowWidth="20490" windowHeight="87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W8" i="4"/>
  <c r="P8" i="4"/>
  <c r="I8" i="4"/>
  <c r="B8" i="4"/>
  <c r="B6" i="4"/>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<sst xmlns="http://schemas.openxmlformats.org/spreadsheetml/2006/main" count="240" uniqueCount="125">
  <si>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</si>
  <si>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</si>
  <si>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</si>
  <si>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</si>
  <si>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</si>
  <si>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</si>
  <si>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</si>
  <si>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</si>
  <si>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</si>
  <si>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</si>
  <si>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</si>
  <si>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</si>
  <si>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</si>
  <si>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</si>
  <si>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</si>
  <si>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</si>
  <si>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</si>
  <si>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</si>
  <si>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</si>
  <si>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</si>
  <si>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</si>
  <si>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</si>
  <si>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</si>
  <si>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</si>
  <si>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</si>
  <si>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</si>
  <si>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</si>
  <si>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</si>
  <si>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</si>
  <si>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</si>
  <si>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</si>
  <si>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</si>
  <si>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</si>
  <si>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</si>
  <si>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</si>
  <si>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</si>
  <si>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</si>
  <si>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</si>
  <si>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</si>
  <si>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</si>
  <si>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</si>
  <si>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</si>
  <si>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</si>
  <si>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</si>
  <si>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</si>
  <si>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</si>
  <si>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</si>
  <si>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</si>
  <si>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</si>
  <si>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</si>
  <si>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</si>
  <si>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</si>
  <si>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</si>
  <si>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</si>
  <si>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</si>
  <si>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</si>
  <si>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</si>
  <si>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</si>
  <si>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</si>
  <si>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</si>
  <si>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</si>
  <si>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</si>
  <si>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</si>
  <si>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</si>
  <si>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</si>
  <si>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</si>
  <si>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</si>
  <si>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</si>
  <si>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</si>
  <si>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</si>
  <si>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</si>
  <si>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</si>
  <si>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</si>
  <si>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</si>
  <si>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</si>
  <si>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</si>
  <si>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</si>
  <si>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</si>
  <si>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</si>
  <si>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</si>
  <si>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</si>
  <si>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</si>
  <si>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</si>
  <si>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</si>
  <si>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</si>
  <si>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</si>
  <si>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</si>
  <si>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</si>
  <si>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</si>
  <si>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</si>
  <si>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</si>
  <si>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</si>
  <si>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</si>
  <si>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</si>
  <si>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</si>
  <si>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</si>
  <si>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</si>
  <si>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</si>
  <si>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</si>
  <si>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</si>
  <si>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</si>
  <si>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</si>
  <si>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</si>
  <si>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</si>
  <si>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</si>
  <si>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</si>
  <si>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</si>
  <si>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</si>
  <si>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</si>
  <si>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桐生市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</si>
  <si>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</si>
  <si>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</si>
  <si>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</si>
  <si>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</si>
  <si>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</si>
  <si>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</si>
  <si>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</si>
  <si>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</si>
  <si>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</si>
  <si>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</si>
  <si>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</si>
  <si>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下水道管の標準的な耐用年数は50年となっている中、建設開始から50年以上が経過しているため老朽化が進んでいます。
　しかしながら現在は下水道が普及していない区域への新規整備を優先的に行っているため、財源との兼ね合いで老朽管の更新まで至っていない状況です。
　このため左図③管渠改善率はゼロとなっています。</t>
    <rPh sb="1" eb="4">
      <t>ゲスイドウ</t>
    </rPh>
    <rPh sb="4" eb="5">
      <t>クダ</t>
    </rPh>
    <rPh sb="6" eb="9">
      <t>ヒョウジュンテキ</t>
    </rPh>
    <rPh sb="10" eb="12">
      <t>タイヨウ</t>
    </rPh>
    <rPh sb="12" eb="14">
      <t>ネンスウ</t>
    </rPh>
    <rPh sb="17" eb="18">
      <t>ネン</t>
    </rPh>
    <rPh sb="24" eb="25">
      <t>ナカ</t>
    </rPh>
    <rPh sb="26" eb="28">
      <t>ケンセツ</t>
    </rPh>
    <rPh sb="28" eb="30">
      <t>カイシ</t>
    </rPh>
    <rPh sb="34" eb="35">
      <t>ネン</t>
    </rPh>
    <rPh sb="35" eb="37">
      <t>イジョウ</t>
    </rPh>
    <rPh sb="38" eb="40">
      <t>ケイカ</t>
    </rPh>
    <rPh sb="46" eb="49">
      <t>ロウキュウカ</t>
    </rPh>
    <rPh sb="50" eb="51">
      <t>スス</t>
    </rPh>
    <rPh sb="65" eb="67">
      <t>ゲンザイ</t>
    </rPh>
    <rPh sb="68" eb="71">
      <t>ゲスイドウ</t>
    </rPh>
    <rPh sb="72" eb="74">
      <t>フキュウ</t>
    </rPh>
    <rPh sb="79" eb="80">
      <t>ク</t>
    </rPh>
    <rPh sb="80" eb="81">
      <t>イキ</t>
    </rPh>
    <rPh sb="83" eb="85">
      <t>シンキ</t>
    </rPh>
    <rPh sb="85" eb="87">
      <t>セイビ</t>
    </rPh>
    <rPh sb="88" eb="91">
      <t>ユウセンテキ</t>
    </rPh>
    <rPh sb="92" eb="93">
      <t>オコナ</t>
    </rPh>
    <rPh sb="100" eb="102">
      <t>ザイゲン</t>
    </rPh>
    <rPh sb="104" eb="105">
      <t>カ</t>
    </rPh>
    <rPh sb="106" eb="107">
      <t>ア</t>
    </rPh>
    <rPh sb="109" eb="111">
      <t>ロウキュウ</t>
    </rPh>
    <rPh sb="111" eb="112">
      <t>カン</t>
    </rPh>
    <rPh sb="113" eb="115">
      <t>コウシン</t>
    </rPh>
    <rPh sb="117" eb="118">
      <t>イタ</t>
    </rPh>
    <rPh sb="123" eb="125">
      <t>ジョウキョウ</t>
    </rPh>
    <rPh sb="134" eb="136">
      <t>サズ</t>
    </rPh>
    <rPh sb="137" eb="139">
      <t>カンキョ</t>
    </rPh>
    <rPh sb="139" eb="141">
      <t>カイゼン</t>
    </rPh>
    <rPh sb="141" eb="142">
      <t>リツ</t>
    </rPh>
    <phoneticPr fontId="4"/>
  </si>
  <si>
    <t>非設置</t>
    <rPh sb="0" eb="1">
      <t>ヒ</t>
    </rPh>
    <rPh sb="1" eb="3">
      <t>セッチ</t>
    </rPh>
    <phoneticPr fontId="4"/>
  </si>
  <si>
    <t xml:space="preserve">　収入面では赤字補填分の税金投入の解消に向け、料金(下水道使用料)について平成29年度より3ヵ年をかけ段階的な引き上げを行います。
　支出面では高度成長期に整備した下水道施設の老朽化が今後急速に進むため、更新費用の増加が見込まれます。しかしながら更新が必要な設備や管渠が金額ベースでどの程度あるか、毎年どの程度老朽化が進んでいるかが把握できていません。このため、平成28年度より保有する全資産を調査し、資産の実態把握を進めています。また現況規模が過大となっている下水処理場については更新に併せ規模の適正化を図るため検討を進めています。以上の内容を整理し、効果的・効率的に老朽化施設の更新が行えるよう平成30年度より長期計画の策定に着手予定です。
</t>
    <rPh sb="23" eb="25">
      <t>リョウキン</t>
    </rPh>
    <rPh sb="26" eb="29">
      <t>ゲスイドウ</t>
    </rPh>
    <rPh sb="29" eb="31">
      <t>シヨウ</t>
    </rPh>
    <rPh sb="31" eb="32">
      <t>リョウ</t>
    </rPh>
    <rPh sb="55" eb="56">
      <t>ヒ</t>
    </rPh>
    <rPh sb="57" eb="58">
      <t>ア</t>
    </rPh>
    <rPh sb="60" eb="61">
      <t>オコナ</t>
    </rPh>
    <rPh sb="67" eb="69">
      <t>シシュツ</t>
    </rPh>
    <rPh sb="69" eb="70">
      <t>メン</t>
    </rPh>
    <rPh sb="72" eb="74">
      <t>コウド</t>
    </rPh>
    <rPh sb="74" eb="77">
      <t>セイチョウキ</t>
    </rPh>
    <rPh sb="78" eb="80">
      <t>セイビ</t>
    </rPh>
    <rPh sb="82" eb="85">
      <t>ゲスイドウ</t>
    </rPh>
    <rPh sb="85" eb="87">
      <t>シセツ</t>
    </rPh>
    <rPh sb="88" eb="91">
      <t>ロウキュウカ</t>
    </rPh>
    <rPh sb="92" eb="94">
      <t>コンゴ</t>
    </rPh>
    <rPh sb="94" eb="96">
      <t>キュウソク</t>
    </rPh>
    <rPh sb="97" eb="98">
      <t>スス</t>
    </rPh>
    <rPh sb="102" eb="104">
      <t>コウシン</t>
    </rPh>
    <rPh sb="104" eb="106">
      <t>ヒヨウ</t>
    </rPh>
    <rPh sb="107" eb="109">
      <t>ゾウカ</t>
    </rPh>
    <rPh sb="110" eb="112">
      <t>ミコ</t>
    </rPh>
    <rPh sb="123" eb="125">
      <t>コウシン</t>
    </rPh>
    <rPh sb="126" eb="128">
      <t>ヒツヨウ</t>
    </rPh>
    <rPh sb="129" eb="131">
      <t>セツビ</t>
    </rPh>
    <rPh sb="132" eb="134">
      <t>カンキョ</t>
    </rPh>
    <rPh sb="135" eb="137">
      <t>キンガク</t>
    </rPh>
    <rPh sb="143" eb="145">
      <t>テイド</t>
    </rPh>
    <rPh sb="149" eb="151">
      <t>マイトシ</t>
    </rPh>
    <rPh sb="153" eb="155">
      <t>テイド</t>
    </rPh>
    <rPh sb="155" eb="158">
      <t>ロウキュウカ</t>
    </rPh>
    <rPh sb="159" eb="160">
      <t>スス</t>
    </rPh>
    <rPh sb="166" eb="168">
      <t>ハアク</t>
    </rPh>
    <rPh sb="181" eb="183">
      <t>ヘイセイ</t>
    </rPh>
    <rPh sb="185" eb="187">
      <t>ネンド</t>
    </rPh>
    <rPh sb="189" eb="191">
      <t>ホユウ</t>
    </rPh>
    <rPh sb="193" eb="194">
      <t>ゼン</t>
    </rPh>
    <rPh sb="194" eb="196">
      <t>シサン</t>
    </rPh>
    <rPh sb="197" eb="199">
      <t>チョウサ</t>
    </rPh>
    <rPh sb="201" eb="203">
      <t>シサン</t>
    </rPh>
    <rPh sb="204" eb="206">
      <t>ジッタイ</t>
    </rPh>
    <rPh sb="206" eb="208">
      <t>ハアク</t>
    </rPh>
    <rPh sb="209" eb="210">
      <t>スス</t>
    </rPh>
    <rPh sb="218" eb="220">
      <t>ゲンキョウ</t>
    </rPh>
    <rPh sb="220" eb="222">
      <t>キボ</t>
    </rPh>
    <rPh sb="223" eb="225">
      <t>カダイ</t>
    </rPh>
    <rPh sb="231" eb="233">
      <t>ゲスイ</t>
    </rPh>
    <rPh sb="233" eb="235">
      <t>ショリ</t>
    </rPh>
    <rPh sb="235" eb="236">
      <t>ジョウ</t>
    </rPh>
    <rPh sb="241" eb="243">
      <t>コウシン</t>
    </rPh>
    <rPh sb="244" eb="245">
      <t>アワ</t>
    </rPh>
    <rPh sb="246" eb="248">
      <t>キボ</t>
    </rPh>
    <rPh sb="249" eb="251">
      <t>テキセイ</t>
    </rPh>
    <rPh sb="251" eb="252">
      <t>カ</t>
    </rPh>
    <rPh sb="253" eb="254">
      <t>ハカ</t>
    </rPh>
    <rPh sb="257" eb="259">
      <t>ケントウ</t>
    </rPh>
    <rPh sb="260" eb="261">
      <t>スス</t>
    </rPh>
    <rPh sb="267" eb="269">
      <t>イジョウ</t>
    </rPh>
    <rPh sb="270" eb="272">
      <t>ナイヨウ</t>
    </rPh>
    <rPh sb="273" eb="275">
      <t>セイリ</t>
    </rPh>
    <rPh sb="277" eb="280">
      <t>コウカテキ</t>
    </rPh>
    <rPh sb="281" eb="284">
      <t>コウリツテキ</t>
    </rPh>
    <rPh sb="285" eb="288">
      <t>ロウキュウカ</t>
    </rPh>
    <rPh sb="288" eb="290">
      <t>シセツ</t>
    </rPh>
    <rPh sb="291" eb="293">
      <t>コウシン</t>
    </rPh>
    <rPh sb="294" eb="295">
      <t>オコナ</t>
    </rPh>
    <rPh sb="299" eb="301">
      <t>ヘイセイ</t>
    </rPh>
    <rPh sb="303" eb="305">
      <t>ネンド</t>
    </rPh>
    <rPh sb="307" eb="309">
      <t>チョウキ</t>
    </rPh>
    <rPh sb="309" eb="311">
      <t>ケイカク</t>
    </rPh>
    <rPh sb="312" eb="314">
      <t>サクテイ</t>
    </rPh>
    <rPh sb="315" eb="317">
      <t>チャクシュ</t>
    </rPh>
    <rPh sb="317" eb="319">
      <t>ヨテイ</t>
    </rPh>
    <phoneticPr fontId="4"/>
  </si>
  <si>
    <t>　桐生市の1か月20㎥当たり家庭料金(下水道使用料)は1,630円であり、類似団体に比べ安価となっています(類似団体比▲852円)。
※参考(集計の都合上、平成27年度データ)
類似団体：1か月20㎥当たり家庭料金2,482円
このことが左図の①収益的収支比率⑤経費回収率について低い水準となっている要因です。なお収益的収支比率は100%未満の場合、赤字を意味しており下水道利用者からの料金収入では事業運営が困難な状況になっています(赤字分は税金で補填されています)。
　左図④企業債残高対事業規模比率は改善傾向にあります。要因は事業内容を精査し企業債(借入)の新規借入を抑えている中、返済が進んでいるためです。
　左図⑥汚水処理原価は横ばいで推移しています。要因は原価計算の基礎となる維持管理費等は毎年変動していますが原価が過度に高くならぬよう資本費平準化債など国の制度を活用しているためです。
　左図⑦施設利用率は類似団体と比べ低い水準となっています。要因は下水処理場の処理水量が当初計画よりも大幅に下回っており、現況の施設規模が過大となっているためです。
　左図⑧水洗化率は改善傾向にあります。要因は下水道が使えるようになった区域の方々へ下水道のメリットや浄化槽等から下水道への切替時に利用可能な無利子融資制度を案内するなど、下水道利用者の増加に向けた取組みが奏功しているものと思われます。</t>
    <rPh sb="1" eb="4">
      <t>キリュウシ</t>
    </rPh>
    <rPh sb="7" eb="8">
      <t>ゲツ</t>
    </rPh>
    <rPh sb="11" eb="12">
      <t>ア</t>
    </rPh>
    <rPh sb="14" eb="16">
      <t>カテイ</t>
    </rPh>
    <rPh sb="16" eb="18">
      <t>リョウキン</t>
    </rPh>
    <rPh sb="19" eb="22">
      <t>ゲスイドウ</t>
    </rPh>
    <rPh sb="22" eb="24">
      <t>シヨウ</t>
    </rPh>
    <rPh sb="24" eb="25">
      <t>リョウ</t>
    </rPh>
    <rPh sb="32" eb="33">
      <t>エン</t>
    </rPh>
    <rPh sb="37" eb="39">
      <t>ルイジ</t>
    </rPh>
    <rPh sb="39" eb="41">
      <t>ダンタイ</t>
    </rPh>
    <rPh sb="42" eb="43">
      <t>クラ</t>
    </rPh>
    <rPh sb="44" eb="46">
      <t>アンカ</t>
    </rPh>
    <rPh sb="54" eb="56">
      <t>ルイジ</t>
    </rPh>
    <rPh sb="56" eb="58">
      <t>ダンタイ</t>
    </rPh>
    <rPh sb="58" eb="59">
      <t>ヒ</t>
    </rPh>
    <rPh sb="63" eb="64">
      <t>エン</t>
    </rPh>
    <rPh sb="68" eb="70">
      <t>サンコウ</t>
    </rPh>
    <rPh sb="71" eb="73">
      <t>シュウケイ</t>
    </rPh>
    <rPh sb="74" eb="76">
      <t>ツゴウ</t>
    </rPh>
    <rPh sb="76" eb="77">
      <t>ウエ</t>
    </rPh>
    <rPh sb="78" eb="80">
      <t>ヘイセイ</t>
    </rPh>
    <rPh sb="82" eb="84">
      <t>ネンド</t>
    </rPh>
    <rPh sb="89" eb="91">
      <t>ルイジ</t>
    </rPh>
    <rPh sb="91" eb="93">
      <t>ダンタイ</t>
    </rPh>
    <rPh sb="96" eb="97">
      <t>ゲツ</t>
    </rPh>
    <rPh sb="100" eb="101">
      <t>ア</t>
    </rPh>
    <rPh sb="103" eb="105">
      <t>カテイ</t>
    </rPh>
    <rPh sb="105" eb="107">
      <t>リョウキン</t>
    </rPh>
    <rPh sb="112" eb="113">
      <t>エン</t>
    </rPh>
    <rPh sb="119" eb="121">
      <t>サズ</t>
    </rPh>
    <rPh sb="123" eb="126">
      <t>シュウエキテキ</t>
    </rPh>
    <rPh sb="126" eb="128">
      <t>シュウシ</t>
    </rPh>
    <rPh sb="128" eb="130">
      <t>ヒリツ</t>
    </rPh>
    <rPh sb="131" eb="133">
      <t>ケイヒ</t>
    </rPh>
    <rPh sb="133" eb="135">
      <t>カイシュウ</t>
    </rPh>
    <rPh sb="135" eb="136">
      <t>リツ</t>
    </rPh>
    <rPh sb="140" eb="141">
      <t>ヒク</t>
    </rPh>
    <rPh sb="142" eb="144">
      <t>スイジュン</t>
    </rPh>
    <rPh sb="150" eb="152">
      <t>ヨウイン</t>
    </rPh>
    <rPh sb="157" eb="159">
      <t>シュウエキ</t>
    </rPh>
    <rPh sb="159" eb="160">
      <t>テキ</t>
    </rPh>
    <rPh sb="160" eb="162">
      <t>シュウシ</t>
    </rPh>
    <rPh sb="162" eb="164">
      <t>ヒリツ</t>
    </rPh>
    <rPh sb="169" eb="171">
      <t>ミマン</t>
    </rPh>
    <rPh sb="172" eb="174">
      <t>バアイ</t>
    </rPh>
    <rPh sb="175" eb="177">
      <t>アカジ</t>
    </rPh>
    <rPh sb="178" eb="180">
      <t>イミ</t>
    </rPh>
    <rPh sb="184" eb="187">
      <t>ゲスイドウ</t>
    </rPh>
    <rPh sb="187" eb="190">
      <t>リヨウシャ</t>
    </rPh>
    <rPh sb="193" eb="195">
      <t>リョウキン</t>
    </rPh>
    <rPh sb="195" eb="197">
      <t>シュウニュウ</t>
    </rPh>
    <rPh sb="199" eb="201">
      <t>ジギョウ</t>
    </rPh>
    <rPh sb="201" eb="203">
      <t>ウンエイ</t>
    </rPh>
    <rPh sb="204" eb="206">
      <t>コンナン</t>
    </rPh>
    <rPh sb="207" eb="209">
      <t>ジョウキョウ</t>
    </rPh>
    <rPh sb="217" eb="219">
      <t>アカジ</t>
    </rPh>
    <rPh sb="219" eb="220">
      <t>ブン</t>
    </rPh>
    <rPh sb="221" eb="223">
      <t>ゼイキン</t>
    </rPh>
    <rPh sb="224" eb="226">
      <t>ホテン</t>
    </rPh>
    <rPh sb="236" eb="238">
      <t>サズ</t>
    </rPh>
    <rPh sb="239" eb="241">
      <t>キギョウ</t>
    </rPh>
    <rPh sb="241" eb="242">
      <t>サイ</t>
    </rPh>
    <rPh sb="242" eb="244">
      <t>ザンダカ</t>
    </rPh>
    <rPh sb="244" eb="245">
      <t>タイ</t>
    </rPh>
    <rPh sb="245" eb="247">
      <t>ジギョウ</t>
    </rPh>
    <rPh sb="247" eb="249">
      <t>キボ</t>
    </rPh>
    <rPh sb="249" eb="251">
      <t>ヒリツ</t>
    </rPh>
    <rPh sb="252" eb="254">
      <t>カイゼン</t>
    </rPh>
    <rPh sb="254" eb="256">
      <t>ケイコウ</t>
    </rPh>
    <rPh sb="262" eb="264">
      <t>ヨウイン</t>
    </rPh>
    <rPh sb="265" eb="267">
      <t>ジギョウ</t>
    </rPh>
    <rPh sb="267" eb="269">
      <t>ナイヨウ</t>
    </rPh>
    <rPh sb="270" eb="272">
      <t>セイサ</t>
    </rPh>
    <rPh sb="273" eb="275">
      <t>キギョウ</t>
    </rPh>
    <rPh sb="275" eb="276">
      <t>サイ</t>
    </rPh>
    <rPh sb="277" eb="279">
      <t>カリイレ</t>
    </rPh>
    <rPh sb="281" eb="283">
      <t>シンキ</t>
    </rPh>
    <rPh sb="283" eb="285">
      <t>カリイレ</t>
    </rPh>
    <rPh sb="286" eb="287">
      <t>オサ</t>
    </rPh>
    <rPh sb="291" eb="292">
      <t>ナカ</t>
    </rPh>
    <rPh sb="293" eb="295">
      <t>ヘンサイ</t>
    </rPh>
    <rPh sb="296" eb="297">
      <t>スス</t>
    </rPh>
    <rPh sb="308" eb="310">
      <t>サズ</t>
    </rPh>
    <rPh sb="311" eb="313">
      <t>オスイ</t>
    </rPh>
    <rPh sb="313" eb="315">
      <t>ショリ</t>
    </rPh>
    <rPh sb="315" eb="317">
      <t>ゲンカ</t>
    </rPh>
    <rPh sb="318" eb="319">
      <t>ヨコ</t>
    </rPh>
    <rPh sb="322" eb="324">
      <t>スイイ</t>
    </rPh>
    <rPh sb="330" eb="332">
      <t>ヨウイン</t>
    </rPh>
    <rPh sb="333" eb="335">
      <t>ゲンカ</t>
    </rPh>
    <rPh sb="335" eb="337">
      <t>ケイサン</t>
    </rPh>
    <rPh sb="338" eb="340">
      <t>キソ</t>
    </rPh>
    <rPh sb="343" eb="345">
      <t>イジ</t>
    </rPh>
    <rPh sb="345" eb="347">
      <t>カンリ</t>
    </rPh>
    <rPh sb="347" eb="348">
      <t>ヒ</t>
    </rPh>
    <rPh sb="348" eb="349">
      <t>トウ</t>
    </rPh>
    <rPh sb="350" eb="352">
      <t>マイトシ</t>
    </rPh>
    <rPh sb="352" eb="354">
      <t>ヘンドウ</t>
    </rPh>
    <rPh sb="360" eb="362">
      <t>ゲンカ</t>
    </rPh>
    <rPh sb="363" eb="365">
      <t>カド</t>
    </rPh>
    <rPh sb="366" eb="367">
      <t>タカ</t>
    </rPh>
    <rPh sb="373" eb="375">
      <t>シホン</t>
    </rPh>
    <rPh sb="375" eb="376">
      <t>ヒ</t>
    </rPh>
    <rPh sb="376" eb="379">
      <t>ヘイジュンカ</t>
    </rPh>
    <rPh sb="379" eb="380">
      <t>サイ</t>
    </rPh>
    <rPh sb="382" eb="383">
      <t>クニ</t>
    </rPh>
    <rPh sb="384" eb="386">
      <t>セイド</t>
    </rPh>
    <rPh sb="387" eb="389">
      <t>カツヨウ</t>
    </rPh>
    <rPh sb="409" eb="411">
      <t>ルイジ</t>
    </rPh>
    <rPh sb="411" eb="413">
      <t>ダンタイ</t>
    </rPh>
    <rPh sb="414" eb="415">
      <t>クラ</t>
    </rPh>
    <rPh sb="437" eb="439">
      <t>ショリ</t>
    </rPh>
    <rPh sb="439" eb="441">
      <t>スイリョウ</t>
    </rPh>
    <rPh sb="442" eb="444">
      <t>トウショ</t>
    </rPh>
    <rPh sb="459" eb="461">
      <t>ゲンキョウ</t>
    </rPh>
    <rPh sb="462" eb="464">
      <t>シセツ</t>
    </rPh>
    <rPh sb="464" eb="466">
      <t>キボ</t>
    </rPh>
    <rPh sb="467" eb="469">
      <t>カダイ</t>
    </rPh>
    <rPh sb="482" eb="484">
      <t>サズ</t>
    </rPh>
    <rPh sb="485" eb="488">
      <t>スイセンカ</t>
    </rPh>
    <rPh sb="488" eb="489">
      <t>リツ</t>
    </rPh>
    <rPh sb="490" eb="492">
      <t>カイゼン</t>
    </rPh>
    <rPh sb="492" eb="494">
      <t>ケイコウ</t>
    </rPh>
    <rPh sb="500" eb="502">
      <t>ヨウイン</t>
    </rPh>
    <rPh sb="503" eb="506">
      <t>ゲスイドウ</t>
    </rPh>
    <rPh sb="507" eb="508">
      <t>ツカ</t>
    </rPh>
    <rPh sb="516" eb="517">
      <t>ク</t>
    </rPh>
    <rPh sb="517" eb="518">
      <t>イキ</t>
    </rPh>
    <rPh sb="519" eb="521">
      <t>カタガタ</t>
    </rPh>
    <rPh sb="522" eb="525">
      <t>ゲスイドウ</t>
    </rPh>
    <rPh sb="531" eb="534">
      <t>ジョウカソウ</t>
    </rPh>
    <rPh sb="534" eb="535">
      <t>トウ</t>
    </rPh>
    <rPh sb="537" eb="540">
      <t>ゲスイドウ</t>
    </rPh>
    <rPh sb="542" eb="544">
      <t>キリカエ</t>
    </rPh>
    <rPh sb="544" eb="545">
      <t>トキ</t>
    </rPh>
    <rPh sb="546" eb="548">
      <t>リヨウ</t>
    </rPh>
    <rPh sb="548" eb="550">
      <t>カノウ</t>
    </rPh>
    <rPh sb="592" eb="593">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</si>
</sst>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914704"/>
        <c:axId val="55915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55914704"/>
        <c:axId val="55915880"/>
      </c:lineChart>
      <c:dateAx>
        <c:axId val="55914704"/>
        <c:scaling>
          <c:orientation val="minMax"/>
        </c:scaling>
        <c:delete val="1"/>
        <c:axPos val="b"/>
        <c:numFmt formatCode="ge" sourceLinked="1"/>
        <c:majorTickMark val="none"/>
        <c:minorTickMark val="none"/>
        <c:tickLblPos val="none"/>
        <c:crossAx val="55915880"/>
        <c:crosses val="autoZero"/>
        <c:auto val="1"/>
        <c:lblOffset val="100"/>
        <c:baseTimeUnit val="years"/>
      </c:dateAx>
      <c:valAx>
        <c:axId val="55915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1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37.1</c:v>
                </c:pt>
                <c:pt idx="1">
                  <c:v>39.159999999999997</c:v>
                </c:pt>
                <c:pt idx="2">
                  <c:v>37.32</c:v>
                </c:pt>
                <c:pt idx="3">
                  <c:v>35.51</c:v>
                </c:pt>
                <c:pt idx="4">
                  <c:v>34.39</c:v>
                </c:pt>
              </c:numCache>
            </c:numRef>
          </c:val>
        </c:ser>
        <c:dLbls>
          <c:showLegendKey val="0"/>
          <c:showVal val="0"/>
          <c:showCatName val="0"/>
          <c:showSerName val="0"/>
          <c:showPercent val="0"/>
          <c:showBubbleSize val="0"/>
        </c:dLbls>
        <c:gapWidth val="150"/>
        <c:axId val="387971128"/>
        <c:axId val="3879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387971128"/>
        <c:axId val="387971520"/>
      </c:lineChart>
      <c:dateAx>
        <c:axId val="387971128"/>
        <c:scaling>
          <c:orientation val="minMax"/>
        </c:scaling>
        <c:delete val="1"/>
        <c:axPos val="b"/>
        <c:numFmt formatCode="ge" sourceLinked="1"/>
        <c:majorTickMark val="none"/>
        <c:minorTickMark val="none"/>
        <c:tickLblPos val="none"/>
        <c:crossAx val="387971520"/>
        <c:crosses val="autoZero"/>
        <c:auto val="1"/>
        <c:lblOffset val="100"/>
        <c:baseTimeUnit val="years"/>
      </c:dateAx>
      <c:valAx>
        <c:axId val="3879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97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88.87</c:v>
                </c:pt>
                <c:pt idx="1">
                  <c:v>89.17</c:v>
                </c:pt>
                <c:pt idx="2">
                  <c:v>89.26</c:v>
                </c:pt>
                <c:pt idx="3">
                  <c:v>89.44</c:v>
                </c:pt>
                <c:pt idx="4">
                  <c:v>89.77</c:v>
                </c:pt>
              </c:numCache>
            </c:numRef>
          </c:val>
        </c:ser>
        <c:dLbls>
          <c:showLegendKey val="0"/>
          <c:showVal val="0"/>
          <c:showCatName val="0"/>
          <c:showSerName val="0"/>
          <c:showPercent val="0"/>
          <c:showBubbleSize val="0"/>
        </c:dLbls>
        <c:gapWidth val="150"/>
        <c:axId val="172665528"/>
        <c:axId val="17266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72665528"/>
        <c:axId val="172665920"/>
      </c:lineChart>
      <c:dateAx>
        <c:axId val="172665528"/>
        <c:scaling>
          <c:orientation val="minMax"/>
        </c:scaling>
        <c:delete val="1"/>
        <c:axPos val="b"/>
        <c:numFmt formatCode="ge" sourceLinked="1"/>
        <c:majorTickMark val="none"/>
        <c:minorTickMark val="none"/>
        <c:tickLblPos val="none"/>
        <c:crossAx val="172665920"/>
        <c:crosses val="autoZero"/>
        <c:auto val="1"/>
        <c:lblOffset val="100"/>
        <c:baseTimeUnit val="years"/>
      </c:dateAx>
      <c:valAx>
        <c:axId val="17266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66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66.599999999999994</c:v>
                </c:pt>
                <c:pt idx="1">
                  <c:v>68.180000000000007</c:v>
                </c:pt>
                <c:pt idx="2">
                  <c:v>69.14</c:v>
                </c:pt>
                <c:pt idx="3">
                  <c:v>64.91</c:v>
                </c:pt>
                <c:pt idx="4">
                  <c:v>65.900000000000006</c:v>
                </c:pt>
              </c:numCache>
            </c:numRef>
          </c:val>
        </c:ser>
        <c:dLbls>
          <c:showLegendKey val="0"/>
          <c:showVal val="0"/>
          <c:showCatName val="0"/>
          <c:showSerName val="0"/>
          <c:showPercent val="0"/>
          <c:showBubbleSize val="0"/>
        </c:dLbls>
        <c:gapWidth val="150"/>
        <c:axId val="55917056"/>
        <c:axId val="55917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917056"/>
        <c:axId val="55917448"/>
      </c:lineChart>
      <c:dateAx>
        <c:axId val="55917056"/>
        <c:scaling>
          <c:orientation val="minMax"/>
        </c:scaling>
        <c:delete val="1"/>
        <c:axPos val="b"/>
        <c:numFmt formatCode="ge" sourceLinked="1"/>
        <c:majorTickMark val="none"/>
        <c:minorTickMark val="none"/>
        <c:tickLblPos val="none"/>
        <c:crossAx val="55917448"/>
        <c:crosses val="autoZero"/>
        <c:auto val="1"/>
        <c:lblOffset val="100"/>
        <c:baseTimeUnit val="years"/>
      </c:dateAx>
      <c:valAx>
        <c:axId val="55917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7819608"/>
        <c:axId val="3878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819608"/>
        <c:axId val="387820000"/>
      </c:lineChart>
      <c:dateAx>
        <c:axId val="387819608"/>
        <c:scaling>
          <c:orientation val="minMax"/>
        </c:scaling>
        <c:delete val="1"/>
        <c:axPos val="b"/>
        <c:numFmt formatCode="ge" sourceLinked="1"/>
        <c:majorTickMark val="none"/>
        <c:minorTickMark val="none"/>
        <c:tickLblPos val="none"/>
        <c:crossAx val="387820000"/>
        <c:crosses val="autoZero"/>
        <c:auto val="1"/>
        <c:lblOffset val="100"/>
        <c:baseTimeUnit val="years"/>
      </c:dateAx>
      <c:valAx>
        <c:axId val="3878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1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7822744"/>
        <c:axId val="3878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822744"/>
        <c:axId val="387823136"/>
      </c:lineChart>
      <c:dateAx>
        <c:axId val="387822744"/>
        <c:scaling>
          <c:orientation val="minMax"/>
        </c:scaling>
        <c:delete val="1"/>
        <c:axPos val="b"/>
        <c:numFmt formatCode="ge" sourceLinked="1"/>
        <c:majorTickMark val="none"/>
        <c:minorTickMark val="none"/>
        <c:tickLblPos val="none"/>
        <c:crossAx val="387823136"/>
        <c:crosses val="autoZero"/>
        <c:auto val="1"/>
        <c:lblOffset val="100"/>
        <c:baseTimeUnit val="years"/>
      </c:dateAx>
      <c:valAx>
        <c:axId val="3878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2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7872976"/>
        <c:axId val="38787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872976"/>
        <c:axId val="387873368"/>
      </c:lineChart>
      <c:dateAx>
        <c:axId val="387872976"/>
        <c:scaling>
          <c:orientation val="minMax"/>
        </c:scaling>
        <c:delete val="1"/>
        <c:axPos val="b"/>
        <c:numFmt formatCode="ge" sourceLinked="1"/>
        <c:majorTickMark val="none"/>
        <c:minorTickMark val="none"/>
        <c:tickLblPos val="none"/>
        <c:crossAx val="387873368"/>
        <c:crosses val="autoZero"/>
        <c:auto val="1"/>
        <c:lblOffset val="100"/>
        <c:baseTimeUnit val="years"/>
      </c:dateAx>
      <c:valAx>
        <c:axId val="38787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7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7874544"/>
        <c:axId val="38787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874544"/>
        <c:axId val="387874936"/>
      </c:lineChart>
      <c:dateAx>
        <c:axId val="387874544"/>
        <c:scaling>
          <c:orientation val="minMax"/>
        </c:scaling>
        <c:delete val="1"/>
        <c:axPos val="b"/>
        <c:numFmt formatCode="ge" sourceLinked="1"/>
        <c:majorTickMark val="none"/>
        <c:minorTickMark val="none"/>
        <c:tickLblPos val="none"/>
        <c:crossAx val="387874936"/>
        <c:crosses val="autoZero"/>
        <c:auto val="1"/>
        <c:lblOffset val="100"/>
        <c:baseTimeUnit val="years"/>
      </c:dateAx>
      <c:valAx>
        <c:axId val="38787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7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825.3</c:v>
                </c:pt>
                <c:pt idx="1">
                  <c:v>848.59</c:v>
                </c:pt>
                <c:pt idx="2">
                  <c:v>844.28</c:v>
                </c:pt>
                <c:pt idx="3">
                  <c:v>699.73</c:v>
                </c:pt>
                <c:pt idx="4">
                  <c:v>630.80999999999995</c:v>
                </c:pt>
              </c:numCache>
            </c:numRef>
          </c:val>
        </c:ser>
        <c:dLbls>
          <c:showLegendKey val="0"/>
          <c:showVal val="0"/>
          <c:showCatName val="0"/>
          <c:showSerName val="0"/>
          <c:showPercent val="0"/>
          <c:showBubbleSize val="0"/>
        </c:dLbls>
        <c:gapWidth val="150"/>
        <c:axId val="387822352"/>
        <c:axId val="38782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387822352"/>
        <c:axId val="387821960"/>
      </c:lineChart>
      <c:dateAx>
        <c:axId val="387822352"/>
        <c:scaling>
          <c:orientation val="minMax"/>
        </c:scaling>
        <c:delete val="1"/>
        <c:axPos val="b"/>
        <c:numFmt formatCode="ge" sourceLinked="1"/>
        <c:majorTickMark val="none"/>
        <c:minorTickMark val="none"/>
        <c:tickLblPos val="none"/>
        <c:crossAx val="387821960"/>
        <c:crosses val="autoZero"/>
        <c:auto val="1"/>
        <c:lblOffset val="100"/>
        <c:baseTimeUnit val="years"/>
      </c:dateAx>
      <c:valAx>
        <c:axId val="38782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2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56.15</c:v>
                </c:pt>
                <c:pt idx="1">
                  <c:v>56.21</c:v>
                </c:pt>
                <c:pt idx="2">
                  <c:v>57.57</c:v>
                </c:pt>
                <c:pt idx="3">
                  <c:v>57.62</c:v>
                </c:pt>
                <c:pt idx="4">
                  <c:v>58.31</c:v>
                </c:pt>
              </c:numCache>
            </c:numRef>
          </c:val>
        </c:ser>
        <c:dLbls>
          <c:showLegendKey val="0"/>
          <c:showVal val="0"/>
          <c:showCatName val="0"/>
          <c:showSerName val="0"/>
          <c:showPercent val="0"/>
          <c:showBubbleSize val="0"/>
        </c:dLbls>
        <c:gapWidth val="150"/>
        <c:axId val="387872584"/>
        <c:axId val="3879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387872584"/>
        <c:axId val="387968384"/>
      </c:lineChart>
      <c:dateAx>
        <c:axId val="387872584"/>
        <c:scaling>
          <c:orientation val="minMax"/>
        </c:scaling>
        <c:delete val="1"/>
        <c:axPos val="b"/>
        <c:numFmt formatCode="ge" sourceLinked="1"/>
        <c:majorTickMark val="none"/>
        <c:minorTickMark val="none"/>
        <c:tickLblPos val="none"/>
        <c:crossAx val="387968384"/>
        <c:crosses val="autoZero"/>
        <c:auto val="1"/>
        <c:lblOffset val="100"/>
        <c:baseTimeUnit val="years"/>
      </c:dateAx>
      <c:valAx>
        <c:axId val="3879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7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151.07</c:v>
                </c:pt>
                <c:pt idx="1">
                  <c:v>151.32</c:v>
                </c:pt>
                <c:pt idx="2">
                  <c:v>151.36000000000001</c:v>
                </c:pt>
                <c:pt idx="3">
                  <c:v>151.35</c:v>
                </c:pt>
                <c:pt idx="4">
                  <c:v>150.88999999999999</c:v>
                </c:pt>
              </c:numCache>
            </c:numRef>
          </c:val>
        </c:ser>
        <c:dLbls>
          <c:showLegendKey val="0"/>
          <c:showVal val="0"/>
          <c:showCatName val="0"/>
          <c:showSerName val="0"/>
          <c:showPercent val="0"/>
          <c:showBubbleSize val="0"/>
        </c:dLbls>
        <c:gapWidth val="150"/>
        <c:axId val="387969560"/>
        <c:axId val="38796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387969560"/>
        <c:axId val="387969952"/>
      </c:lineChart>
      <c:dateAx>
        <c:axId val="387969560"/>
        <c:scaling>
          <c:orientation val="minMax"/>
        </c:scaling>
        <c:delete val="1"/>
        <c:axPos val="b"/>
        <c:numFmt formatCode="ge" sourceLinked="1"/>
        <c:majorTickMark val="none"/>
        <c:minorTickMark val="none"/>
        <c:tickLblPos val="none"/>
        <c:crossAx val="387969952"/>
        <c:crosses val="autoZero"/>
        <c:auto val="1"/>
        <c:lblOffset val="100"/>
        <c:baseTimeUnit val="years"/>
      </c:dateAx>
      <c:valAx>
        <c:axId val="38796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96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90" zoomScaleNormal="100" zoomScaleSheetLayoutView="9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桐生市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122</v>
      </c>
      <c r="AE8" s="49"/>
      <c r="AF8" s="49"/>
      <c r="AG8" s="49"/>
      <c r="AH8" s="49"/>
      <c r="AI8" s="49"/>
      <c r="AJ8" s="49"/>
      <c r="AK8" s="4"/>
      <c r="AL8" s="50">
        <f>データ!S6</f>
        <v>115440</v>
      </c>
      <c r="AM8" s="50"/>
      <c r="AN8" s="50"/>
      <c r="AO8" s="50"/>
      <c r="AP8" s="50"/>
      <c r="AQ8" s="50"/>
      <c r="AR8" s="50"/>
      <c r="AS8" s="50"/>
      <c r="AT8" s="45">
        <f>データ!T6</f>
        <v>274.45</v>
      </c>
      <c r="AU8" s="45"/>
      <c r="AV8" s="45"/>
      <c r="AW8" s="45"/>
      <c r="AX8" s="45"/>
      <c r="AY8" s="45"/>
      <c r="AZ8" s="45"/>
      <c r="BA8" s="45"/>
      <c r="BB8" s="45">
        <f>データ!U6</f>
        <v>420.62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76.56</v>
      </c>
      <c r="Q10" s="45"/>
      <c r="R10" s="45"/>
      <c r="S10" s="45"/>
      <c r="T10" s="45"/>
      <c r="U10" s="45"/>
      <c r="V10" s="45"/>
      <c r="W10" s="45">
        <f>データ!Q6</f>
        <v>65.569999999999993</v>
      </c>
      <c r="X10" s="45"/>
      <c r="Y10" s="45"/>
      <c r="Z10" s="45"/>
      <c r="AA10" s="45"/>
      <c r="AB10" s="45"/>
      <c r="AC10" s="45"/>
      <c r="AD10" s="50">
        <f>データ!R6</f>
        <v>1630</v>
      </c>
      <c r="AE10" s="50"/>
      <c r="AF10" s="50"/>
      <c r="AG10" s="50"/>
      <c r="AH10" s="50"/>
      <c r="AI10" s="50"/>
      <c r="AJ10" s="50"/>
      <c r="AK10" s="2"/>
      <c r="AL10" s="50">
        <f>データ!V6</f>
        <v>87924</v>
      </c>
      <c r="AM10" s="50"/>
      <c r="AN10" s="50"/>
      <c r="AO10" s="50"/>
      <c r="AP10" s="50"/>
      <c r="AQ10" s="50"/>
      <c r="AR10" s="50"/>
      <c r="AS10" s="50"/>
      <c r="AT10" s="45">
        <f>データ!W6</f>
        <v>24.4</v>
      </c>
      <c r="AU10" s="45"/>
      <c r="AV10" s="45"/>
      <c r="AW10" s="45"/>
      <c r="AX10" s="45"/>
      <c r="AY10" s="45"/>
      <c r="AZ10" s="45"/>
      <c r="BA10" s="45"/>
      <c r="BB10" s="45">
        <f>データ!X6</f>
        <v>3603.44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102032</v>
      </c>
      <c r="D6" s="33">
        <f t="shared" si="3"/>
        <v>47</v>
      </c>
      <c r="E6" s="33">
        <f t="shared" si="3"/>
        <v>17</v>
      </c>
      <c r="F6" s="33">
        <f t="shared" si="3"/>
        <v>1</v>
      </c>
      <c r="G6" s="33">
        <f t="shared" si="3"/>
        <v>0</v>
      </c>
      <c r="H6" s="33" t="str">
        <f t="shared" si="3"/>
        <v>群馬県　桐生市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76.56</v>
      </c>
      <c r="Q6" s="34">
        <f t="shared" si="3"/>
        <v>65.569999999999993</v>
      </c>
      <c r="R6" s="34">
        <f t="shared" si="3"/>
        <v>1630</v>
      </c>
      <c r="S6" s="34">
        <f t="shared" si="3"/>
        <v>115440</v>
      </c>
      <c r="T6" s="34">
        <f t="shared" si="3"/>
        <v>274.45</v>
      </c>
      <c r="U6" s="34">
        <f t="shared" si="3"/>
        <v>420.62</v>
      </c>
      <c r="V6" s="34">
        <f t="shared" si="3"/>
        <v>87924</v>
      </c>
      <c r="W6" s="34">
        <f t="shared" si="3"/>
        <v>24.4</v>
      </c>
      <c r="X6" s="34">
        <f t="shared" si="3"/>
        <v>3603.44</v>
      </c>
      <c r="Y6" s="35">
        <f>IF(Y7="",NA(),Y7)</f>
        <v>66.599999999999994</v>
      </c>
      <c r="Z6" s="35">
        <f t="shared" ref="Z6:AH6" si="4">IF(Z7="",NA(),Z7)</f>
        <v>68.180000000000007</v>
      </c>
      <c r="AA6" s="35">
        <f t="shared" si="4"/>
        <v>69.14</v>
      </c>
      <c r="AB6" s="35">
        <f t="shared" si="4"/>
        <v>64.91</v>
      </c>
      <c r="AC6" s="35">
        <f t="shared" si="4"/>
        <v>65.900000000000006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825.3</v>
      </c>
      <c r="BG6" s="35">
        <f t="shared" ref="BG6:BO6" si="7">IF(BG7="",NA(),BG7)</f>
        <v>848.59</v>
      </c>
      <c r="BH6" s="35">
        <f t="shared" si="7"/>
        <v>844.28</v>
      </c>
      <c r="BI6" s="35">
        <f t="shared" si="7"/>
        <v>699.73</v>
      </c>
      <c r="BJ6" s="35">
        <f t="shared" si="7"/>
        <v>630.80999999999995</v>
      </c>
      <c r="BK6" s="35">
        <f t="shared" si="7"/>
        <v>918.88</v>
      </c>
      <c r="BL6" s="35">
        <f t="shared" si="7"/>
        <v>885.97</v>
      </c>
      <c r="BM6" s="35">
        <f t="shared" si="7"/>
        <v>854.16</v>
      </c>
      <c r="BN6" s="35">
        <f t="shared" si="7"/>
        <v>848.31</v>
      </c>
      <c r="BO6" s="35">
        <f t="shared" si="7"/>
        <v>774.99</v>
      </c>
      <c r="BP6" s="34" t="str">
        <f>IF(BP7="","",IF(BP7="-","【-】","【"&amp;SUBSTITUTE(TEXT(BP7,"#,##0.00"),"-","△")&amp;"】"))</f>
        <v>【728.30】</v>
      </c>
      <c r="BQ6" s="35">
        <f>IF(BQ7="",NA(),BQ7)</f>
        <v>56.15</v>
      </c>
      <c r="BR6" s="35">
        <f t="shared" ref="BR6:BZ6" si="8">IF(BR7="",NA(),BR7)</f>
        <v>56.21</v>
      </c>
      <c r="BS6" s="35">
        <f t="shared" si="8"/>
        <v>57.57</v>
      </c>
      <c r="BT6" s="35">
        <f t="shared" si="8"/>
        <v>57.62</v>
      </c>
      <c r="BU6" s="35">
        <f t="shared" si="8"/>
        <v>58.31</v>
      </c>
      <c r="BV6" s="35">
        <f t="shared" si="8"/>
        <v>88.2</v>
      </c>
      <c r="BW6" s="35">
        <f t="shared" si="8"/>
        <v>89.94</v>
      </c>
      <c r="BX6" s="35">
        <f t="shared" si="8"/>
        <v>93.13</v>
      </c>
      <c r="BY6" s="35">
        <f t="shared" si="8"/>
        <v>94.38</v>
      </c>
      <c r="BZ6" s="35">
        <f t="shared" si="8"/>
        <v>96.57</v>
      </c>
      <c r="CA6" s="34" t="str">
        <f>IF(CA7="","",IF(CA7="-","【-】","【"&amp;SUBSTITUTE(TEXT(CA7,"#,##0.00"),"-","△")&amp;"】"))</f>
        <v>【100.04】</v>
      </c>
      <c r="CB6" s="35">
        <f>IF(CB7="",NA(),CB7)</f>
        <v>151.07</v>
      </c>
      <c r="CC6" s="35">
        <f t="shared" ref="CC6:CK6" si="9">IF(CC7="",NA(),CC7)</f>
        <v>151.32</v>
      </c>
      <c r="CD6" s="35">
        <f t="shared" si="9"/>
        <v>151.36000000000001</v>
      </c>
      <c r="CE6" s="35">
        <f t="shared" si="9"/>
        <v>151.35</v>
      </c>
      <c r="CF6" s="35">
        <f t="shared" si="9"/>
        <v>150.88999999999999</v>
      </c>
      <c r="CG6" s="35">
        <f t="shared" si="9"/>
        <v>171.78</v>
      </c>
      <c r="CH6" s="35">
        <f t="shared" si="9"/>
        <v>168.57</v>
      </c>
      <c r="CI6" s="35">
        <f t="shared" si="9"/>
        <v>167.97</v>
      </c>
      <c r="CJ6" s="35">
        <f t="shared" si="9"/>
        <v>165.45</v>
      </c>
      <c r="CK6" s="35">
        <f t="shared" si="9"/>
        <v>161.54</v>
      </c>
      <c r="CL6" s="34" t="str">
        <f>IF(CL7="","",IF(CL7="-","【-】","【"&amp;SUBSTITUTE(TEXT(CL7,"#,##0.00"),"-","△")&amp;"】"))</f>
        <v>【137.82】</v>
      </c>
      <c r="CM6" s="35">
        <f>IF(CM7="",NA(),CM7)</f>
        <v>37.1</v>
      </c>
      <c r="CN6" s="35">
        <f t="shared" ref="CN6:CV6" si="10">IF(CN7="",NA(),CN7)</f>
        <v>39.159999999999997</v>
      </c>
      <c r="CO6" s="35">
        <f t="shared" si="10"/>
        <v>37.32</v>
      </c>
      <c r="CP6" s="35">
        <f t="shared" si="10"/>
        <v>35.51</v>
      </c>
      <c r="CQ6" s="35">
        <f t="shared" si="10"/>
        <v>34.39</v>
      </c>
      <c r="CR6" s="35">
        <f t="shared" si="10"/>
        <v>62.27</v>
      </c>
      <c r="CS6" s="35">
        <f t="shared" si="10"/>
        <v>64.12</v>
      </c>
      <c r="CT6" s="35">
        <f t="shared" si="10"/>
        <v>64.87</v>
      </c>
      <c r="CU6" s="35">
        <f t="shared" si="10"/>
        <v>65.62</v>
      </c>
      <c r="CV6" s="35">
        <f t="shared" si="10"/>
        <v>64.67</v>
      </c>
      <c r="CW6" s="34" t="str">
        <f>IF(CW7="","",IF(CW7="-","【-】","【"&amp;SUBSTITUTE(TEXT(CW7,"#,##0.00"),"-","△")&amp;"】"))</f>
        <v>【60.09】</v>
      </c>
      <c r="CX6" s="35">
        <f>IF(CX7="",NA(),CX7)</f>
        <v>88.87</v>
      </c>
      <c r="CY6" s="35">
        <f t="shared" ref="CY6:DG6" si="11">IF(CY7="",NA(),CY7)</f>
        <v>89.17</v>
      </c>
      <c r="CZ6" s="35">
        <f t="shared" si="11"/>
        <v>89.26</v>
      </c>
      <c r="DA6" s="35">
        <f t="shared" si="11"/>
        <v>89.44</v>
      </c>
      <c r="DB6" s="35">
        <f t="shared" si="11"/>
        <v>89.77</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c r="A7" s="28"/>
      <c r="B7" s="37">
        <v>2016</v>
      </c>
      <c r="C7" s="37">
        <v>102032</v>
      </c>
      <c r="D7" s="37">
        <v>47</v>
      </c>
      <c r="E7" s="37">
        <v>17</v>
      </c>
      <c r="F7" s="37">
        <v>1</v>
      </c>
      <c r="G7" s="37">
        <v>0</v>
      </c>
      <c r="H7" s="37" t="s">
        <v>109</v>
      </c>
      <c r="I7" s="37" t="s">
        <v>110</v>
      </c>
      <c r="J7" s="37" t="s">
        <v>111</v>
      </c>
      <c r="K7" s="37" t="s">
        <v>112</v>
      </c>
      <c r="L7" s="37" t="s">
        <v>113</v>
      </c>
      <c r="M7" s="37"/>
      <c r="N7" s="38" t="s">
        <v>114</v>
      </c>
      <c r="O7" s="38" t="s">
        <v>115</v>
      </c>
      <c r="P7" s="38">
        <v>76.56</v>
      </c>
      <c r="Q7" s="38">
        <v>65.569999999999993</v>
      </c>
      <c r="R7" s="38">
        <v>1630</v>
      </c>
      <c r="S7" s="38">
        <v>115440</v>
      </c>
      <c r="T7" s="38">
        <v>274.45</v>
      </c>
      <c r="U7" s="38">
        <v>420.62</v>
      </c>
      <c r="V7" s="38">
        <v>87924</v>
      </c>
      <c r="W7" s="38">
        <v>24.4</v>
      </c>
      <c r="X7" s="38">
        <v>3603.44</v>
      </c>
      <c r="Y7" s="38">
        <v>66.599999999999994</v>
      </c>
      <c r="Z7" s="38">
        <v>68.180000000000007</v>
      </c>
      <c r="AA7" s="38">
        <v>69.14</v>
      </c>
      <c r="AB7" s="38">
        <v>64.91</v>
      </c>
      <c r="AC7" s="38">
        <v>65.900000000000006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825.3</v>
      </c>
      <c r="BG7" s="38">
        <v>848.59</v>
      </c>
      <c r="BH7" s="38">
        <v>844.28</v>
      </c>
      <c r="BI7" s="38">
        <v>699.73</v>
      </c>
      <c r="BJ7" s="38">
        <v>630.80999999999995</v>
      </c>
      <c r="BK7" s="38">
        <v>918.88</v>
      </c>
      <c r="BL7" s="38">
        <v>885.97</v>
      </c>
      <c r="BM7" s="38">
        <v>854.16</v>
      </c>
      <c r="BN7" s="38">
        <v>848.31</v>
      </c>
      <c r="BO7" s="38">
        <v>774.99</v>
      </c>
      <c r="BP7" s="38">
        <v>728.3</v>
      </c>
      <c r="BQ7" s="38">
        <v>56.15</v>
      </c>
      <c r="BR7" s="38">
        <v>56.21</v>
      </c>
      <c r="BS7" s="38">
        <v>57.57</v>
      </c>
      <c r="BT7" s="38">
        <v>57.62</v>
      </c>
      <c r="BU7" s="38">
        <v>58.31</v>
      </c>
      <c r="BV7" s="38">
        <v>88.2</v>
      </c>
      <c r="BW7" s="38">
        <v>89.94</v>
      </c>
      <c r="BX7" s="38">
        <v>93.13</v>
      </c>
      <c r="BY7" s="38">
        <v>94.38</v>
      </c>
      <c r="BZ7" s="38">
        <v>96.57</v>
      </c>
      <c r="CA7" s="38">
        <v>100.04</v>
      </c>
      <c r="CB7" s="38">
        <v>151.07</v>
      </c>
      <c r="CC7" s="38">
        <v>151.32</v>
      </c>
      <c r="CD7" s="38">
        <v>151.36000000000001</v>
      </c>
      <c r="CE7" s="38">
        <v>151.35</v>
      </c>
      <c r="CF7" s="38">
        <v>150.88999999999999</v>
      </c>
      <c r="CG7" s="38">
        <v>171.78</v>
      </c>
      <c r="CH7" s="38">
        <v>168.57</v>
      </c>
      <c r="CI7" s="38">
        <v>167.97</v>
      </c>
      <c r="CJ7" s="38">
        <v>165.45</v>
      </c>
      <c r="CK7" s="38">
        <v>161.54</v>
      </c>
      <c r="CL7" s="38">
        <v>137.82</v>
      </c>
      <c r="CM7" s="38">
        <v>37.1</v>
      </c>
      <c r="CN7" s="38">
        <v>39.159999999999997</v>
      </c>
      <c r="CO7" s="38">
        <v>37.32</v>
      </c>
      <c r="CP7" s="38">
        <v>35.51</v>
      </c>
      <c r="CQ7" s="38">
        <v>34.39</v>
      </c>
      <c r="CR7" s="38">
        <v>62.27</v>
      </c>
      <c r="CS7" s="38">
        <v>64.12</v>
      </c>
      <c r="CT7" s="38">
        <v>64.87</v>
      </c>
      <c r="CU7" s="38">
        <v>65.62</v>
      </c>
      <c r="CV7" s="38">
        <v>64.67</v>
      </c>
      <c r="CW7" s="38">
        <v>60.09</v>
      </c>
      <c r="CX7" s="38">
        <v>88.87</v>
      </c>
      <c r="CY7" s="38">
        <v>89.17</v>
      </c>
      <c r="CZ7" s="38">
        <v>89.26</v>
      </c>
      <c r="DA7" s="38">
        <v>89.44</v>
      </c>
      <c r="DB7" s="38">
        <v>89.77</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7.0000000000000007E-2</v>
      </c>
      <c r="EL7" s="38">
        <v>0.1</v>
      </c>
      <c r="EM7" s="38">
        <v>0.27</v>
      </c>
      <c r="EN7" s="38">
        <v>0.17</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2018-02-01T06:24:57Z</cp:lastPrinted>
  <dcterms:created xsi:type="dcterms:W3CDTF">2017-12-25T02:04:39Z</dcterms:created>
  <dcterms:modified xsi:type="dcterms:W3CDTF">2018-02-20T08:38:09Z</dcterms:modified>
  <cp:category/>
</cp:coreProperties>
</file>