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9(H28調査)\50_経営比較分析表\04_市町村回答\25 東吾妻町\"/>
    </mc:Choice>
  </mc:AlternateContent>
  <workbookProtection workbookPassword="B31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AL10" i="4" s="1"/>
  <c r="T6" i="5"/>
  <c r="S6" i="5"/>
  <c r="R6" i="5"/>
  <c r="AL8" i="4" s="1"/>
  <c r="Q6" i="5"/>
  <c r="P6" i="5"/>
  <c r="O6" i="5"/>
  <c r="N6" i="5"/>
  <c r="B10" i="4" s="1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I85" i="4"/>
  <c r="E85" i="4"/>
  <c r="W10" i="4"/>
  <c r="P10" i="4"/>
  <c r="I10" i="4"/>
  <c r="BB8" i="4"/>
  <c r="AT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<sst xmlns="http://schemas.openxmlformats.org/spreadsheetml/2006/main" count="237" uniqueCount="122">
  <si>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</si>
  <si>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</si>
  <si>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</si>
  <si>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</si>
  <si>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</si>
  <si>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2">
      <t>カンリ</t>
    </rPh>
    <rPh sb="2" eb="3">
      <t>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</si>
  <si>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</si>
  <si>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</si>
  <si>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</si>
  <si>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</si>
  <si>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</si>
  <si>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</si>
  <si>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</si>
  <si>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</si>
  <si>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</si>
  <si>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</si>
  <si>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</si>
  <si>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</si>
  <si>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</si>
  <si>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</si>
  <si>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</si>
  <si>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</si>
  <si>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</si>
  <si>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</si>
  <si>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</si>
  <si>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</si>
  <si>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</si>
  <si>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</si>
  <si>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</si>
  <si>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</si>
  <si>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</si>
  <si>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</si>
  <si>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</si>
  <si>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</si>
  <si>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</si>
  <si>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</si>
  <si>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</si>
  <si>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</si>
  <si>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</si>
  <si>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</si>
  <si>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5">
      <t>コウシン</t>
    </rPh>
    <rPh sb="55" eb="56">
      <t>リツ</t>
    </rPh>
    <rPh sb="62" eb="64">
      <t>ヘイセイ</t>
    </rPh>
    <rPh sb="66" eb="68">
      <t>ネンド</t>
    </rPh>
    <rPh sb="69" eb="71">
      <t>ジギョウ</t>
    </rPh>
    <rPh sb="71" eb="72">
      <t>スウ</t>
    </rPh>
    <rPh sb="73" eb="74">
      <t>モト</t>
    </rPh>
    <rPh sb="75" eb="77">
      <t>ルイジ</t>
    </rPh>
    <rPh sb="77" eb="79">
      <t>ダンタイ</t>
    </rPh>
    <rPh sb="79" eb="81">
      <t>ヘイキン</t>
    </rPh>
    <rPh sb="81" eb="82">
      <t>アタイ</t>
    </rPh>
    <rPh sb="83" eb="85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</si>
  <si>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</si>
  <si>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</si>
  <si>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</si>
  <si>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</si>
  <si>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</si>
  <si>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</si>
  <si>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</si>
  <si>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</si>
  <si>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</si>
  <si>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</si>
  <si>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</si>
  <si>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</si>
  <si>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</si>
  <si>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水道事業(法非適用)</t>
    <rPh sb="0" eb="2">
      <t>スイドウ</t>
    </rPh>
    <rPh sb="2" eb="4">
      <t>ジギョウ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</si>
  <si>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</si>
  <si>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</si>
  <si>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</si>
  <si>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</si>
  <si>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</si>
  <si>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</si>
  <si>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</si>
  <si>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</si>
  <si>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</si>
  <si>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</si>
  <si>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</si>
  <si>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</si>
  <si>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</si>
  <si>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</si>
  <si>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</si>
  <si>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</si>
  <si>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</si>
  <si>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</si>
  <si>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</si>
  <si>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</si>
  <si>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</si>
  <si>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</si>
  <si>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</si>
  <si>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</si>
  <si>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</si>
  <si>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</si>
  <si>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</si>
  <si>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</si>
  <si>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管理者の情報</t>
    <rPh sb="0" eb="3">
      <t>カンリシャ</t>
    </rPh>
    <rPh sb="4" eb="6">
      <t>ジョウホウ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</si>
  <si>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</si>
  <si>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</si>
  <si>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</si>
  <si>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</si>
  <si>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</si>
  <si>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</si>
  <si>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</si>
  <si>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</si>
  <si>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</si>
  <si>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</si>
  <si>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</si>
  <si>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</si>
  <si>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</si>
  <si>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</si>
  <si>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</si>
  <si>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</si>
  <si>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</si>
  <si>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</si>
  <si>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</si>
  <si>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</si>
  <si>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</si>
  <si>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</si>
  <si>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群馬県　東吾妻町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</si>
  <si>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</si>
  <si>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</si>
  <si>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</si>
  <si>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</si>
  <si>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</si>
  <si>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</si>
  <si>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</si>
  <si>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</si>
  <si>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</si>
  <si>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</si>
  <si>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</si>
  <si>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東吾妻町簡易水道給水エリアは、旧東村と旧吾妻町の山間部で形成されており、町内で特に人口が減少（料金収入の減少）している地域であるため、独立採算が非常に厳しい状況である。その中で、安心・安全の給水を維持する必要があり、今後は、「水道事業基本計画（新水道ビジョン）」及び「経営戦略」を早期に策定し、水道施設による給水サービスを継続していくために必要な補修、更新といった施設管理に必要な費用と、そのための財源を算定し、長期的視点に立った経営を目指します。</t>
    <rPh sb="1" eb="2">
      <t>ヒガシ</t>
    </rPh>
    <rPh sb="2" eb="5">
      <t>アガツママチ</t>
    </rPh>
    <rPh sb="5" eb="7">
      <t>カンイ</t>
    </rPh>
    <rPh sb="7" eb="9">
      <t>スイドウ</t>
    </rPh>
    <rPh sb="9" eb="11">
      <t>キュウスイ</t>
    </rPh>
    <rPh sb="16" eb="17">
      <t>キュウ</t>
    </rPh>
    <rPh sb="17" eb="19">
      <t>アズマムラ</t>
    </rPh>
    <rPh sb="20" eb="21">
      <t>キュウ</t>
    </rPh>
    <rPh sb="21" eb="24">
      <t>アガツママチ</t>
    </rPh>
    <rPh sb="25" eb="28">
      <t>サンカンブ</t>
    </rPh>
    <rPh sb="29" eb="31">
      <t>ケイセイ</t>
    </rPh>
    <rPh sb="37" eb="39">
      <t>チョウナイ</t>
    </rPh>
    <rPh sb="40" eb="41">
      <t>トク</t>
    </rPh>
    <rPh sb="42" eb="44">
      <t>ジンコウ</t>
    </rPh>
    <rPh sb="45" eb="47">
      <t>ゲンショウ</t>
    </rPh>
    <rPh sb="48" eb="50">
      <t>リョウキン</t>
    </rPh>
    <rPh sb="50" eb="52">
      <t>シュウニュウ</t>
    </rPh>
    <rPh sb="53" eb="55">
      <t>ゲンショウ</t>
    </rPh>
    <rPh sb="60" eb="62">
      <t>チイキ</t>
    </rPh>
    <rPh sb="68" eb="70">
      <t>ドクリツ</t>
    </rPh>
    <rPh sb="70" eb="72">
      <t>サイサン</t>
    </rPh>
    <rPh sb="73" eb="75">
      <t>ヒジョウ</t>
    </rPh>
    <rPh sb="76" eb="77">
      <t>キビ</t>
    </rPh>
    <rPh sb="79" eb="81">
      <t>ジョウキョウ</t>
    </rPh>
    <rPh sb="87" eb="88">
      <t>ナカ</t>
    </rPh>
    <rPh sb="90" eb="92">
      <t>アンシン</t>
    </rPh>
    <rPh sb="93" eb="95">
      <t>アンゼン</t>
    </rPh>
    <rPh sb="96" eb="98">
      <t>キュウスイ</t>
    </rPh>
    <rPh sb="99" eb="101">
      <t>イジ</t>
    </rPh>
    <rPh sb="103" eb="105">
      <t>ヒツヨウ</t>
    </rPh>
    <rPh sb="109" eb="111">
      <t>コンゴ</t>
    </rPh>
    <rPh sb="114" eb="116">
      <t>スイドウ</t>
    </rPh>
    <rPh sb="116" eb="118">
      <t>ジギョウ</t>
    </rPh>
    <rPh sb="118" eb="120">
      <t>キホン</t>
    </rPh>
    <rPh sb="120" eb="122">
      <t>ケイカク</t>
    </rPh>
    <rPh sb="123" eb="124">
      <t>シン</t>
    </rPh>
    <rPh sb="124" eb="126">
      <t>スイドウ</t>
    </rPh>
    <rPh sb="132" eb="133">
      <t>オヨ</t>
    </rPh>
    <rPh sb="135" eb="137">
      <t>ケイエイ</t>
    </rPh>
    <rPh sb="137" eb="139">
      <t>センリャク</t>
    </rPh>
    <rPh sb="141" eb="143">
      <t>ソウキ</t>
    </rPh>
    <rPh sb="144" eb="146">
      <t>サクテイ</t>
    </rPh>
    <rPh sb="148" eb="150">
      <t>スイドウ</t>
    </rPh>
    <rPh sb="150" eb="152">
      <t>シセツ</t>
    </rPh>
    <rPh sb="155" eb="157">
      <t>キュウスイ</t>
    </rPh>
    <rPh sb="162" eb="164">
      <t>ケイゾク</t>
    </rPh>
    <rPh sb="171" eb="173">
      <t>ヒツヨウ</t>
    </rPh>
    <rPh sb="174" eb="176">
      <t>ホシュウ</t>
    </rPh>
    <rPh sb="177" eb="179">
      <t>コウシン</t>
    </rPh>
    <rPh sb="183" eb="185">
      <t>シセツ</t>
    </rPh>
    <rPh sb="185" eb="187">
      <t>カンリ</t>
    </rPh>
    <rPh sb="188" eb="190">
      <t>ヒツヨウ</t>
    </rPh>
    <rPh sb="191" eb="193">
      <t>ヒヨウ</t>
    </rPh>
    <rPh sb="200" eb="202">
      <t>ザイゲン</t>
    </rPh>
    <rPh sb="203" eb="205">
      <t>サンテイ</t>
    </rPh>
    <rPh sb="207" eb="210">
      <t>チョウキテキ</t>
    </rPh>
    <rPh sb="210" eb="212">
      <t>シテン</t>
    </rPh>
    <rPh sb="213" eb="214">
      <t>タ</t>
    </rPh>
    <rPh sb="216" eb="218">
      <t>ケイエイ</t>
    </rPh>
    <rPh sb="219" eb="221">
      <t>メザ</t>
    </rPh>
    <phoneticPr fontId="7"/>
  </si>
  <si>
    <t>　収益的収支比率は、H24年～H28年まで約75～90％の範囲で推移していて、H24年の数値が高いが、平均的には類似団体と比較しても遜色は無い。更なる費用削減や更新投資等に充てる財源を確保しながら、経営改善を図っていく必要がある。企業債残高対給水収益比率は、類似団体より、企業債残高の割合が少ない状況が近年続いているが、簡易水道施設の必要な整備において、毎年有利な起債を選択し、事業実施を行っている。料金回収率は、類似団体より高い数値となっているが、繰入金によって収入不足を補填している状況であり、適切な料金収入及び必要な更新投資等を見定める必要がある。給水原価は、類似団体より低い状況であるが、投資の効率化や維持管理費の削減などの経営改善に取組み、効率性の向上に努める。施設利用率は、類似団体より良い数値となっているが、施設規模の最適化に努めていく。有収率は、類似団体より低い数値であり、老朽管の布設替えを実施し、有収率を上げる。</t>
    <rPh sb="1" eb="4">
      <t>シュウエキテキ</t>
    </rPh>
    <rPh sb="4" eb="6">
      <t>シュウシ</t>
    </rPh>
    <rPh sb="6" eb="8">
      <t>ヒリツ</t>
    </rPh>
    <rPh sb="13" eb="14">
      <t>ネン</t>
    </rPh>
    <rPh sb="18" eb="19">
      <t>ネン</t>
    </rPh>
    <rPh sb="21" eb="22">
      <t>ヤク</t>
    </rPh>
    <rPh sb="29" eb="31">
      <t>ハンイ</t>
    </rPh>
    <rPh sb="32" eb="34">
      <t>スイイ</t>
    </rPh>
    <rPh sb="42" eb="43">
      <t>ネン</t>
    </rPh>
    <rPh sb="44" eb="46">
      <t>スウチ</t>
    </rPh>
    <rPh sb="47" eb="48">
      <t>タカ</t>
    </rPh>
    <rPh sb="51" eb="54">
      <t>ヘイキンテキ</t>
    </rPh>
    <rPh sb="56" eb="58">
      <t>ルイジ</t>
    </rPh>
    <rPh sb="58" eb="60">
      <t>ダンタイ</t>
    </rPh>
    <rPh sb="61" eb="63">
      <t>ヒカク</t>
    </rPh>
    <rPh sb="66" eb="68">
      <t>ソンショク</t>
    </rPh>
    <rPh sb="69" eb="70">
      <t>ナ</t>
    </rPh>
    <rPh sb="72" eb="73">
      <t>サラ</t>
    </rPh>
    <rPh sb="75" eb="77">
      <t>ヒヨウ</t>
    </rPh>
    <rPh sb="77" eb="79">
      <t>サクゲン</t>
    </rPh>
    <rPh sb="80" eb="82">
      <t>コウシン</t>
    </rPh>
    <rPh sb="82" eb="84">
      <t>トウシ</t>
    </rPh>
    <rPh sb="84" eb="85">
      <t>トウ</t>
    </rPh>
    <rPh sb="86" eb="87">
      <t>ア</t>
    </rPh>
    <rPh sb="89" eb="91">
      <t>ザイゲン</t>
    </rPh>
    <rPh sb="92" eb="94">
      <t>カクホ</t>
    </rPh>
    <rPh sb="99" eb="101">
      <t>ケイエイ</t>
    </rPh>
    <rPh sb="101" eb="103">
      <t>カイゼン</t>
    </rPh>
    <rPh sb="104" eb="105">
      <t>ハカ</t>
    </rPh>
    <rPh sb="109" eb="111">
      <t>ヒツヨウ</t>
    </rPh>
    <rPh sb="115" eb="118">
      <t>キギョウサイ</t>
    </rPh>
    <rPh sb="118" eb="120">
      <t>ザンダカ</t>
    </rPh>
    <rPh sb="120" eb="121">
      <t>タイ</t>
    </rPh>
    <rPh sb="121" eb="123">
      <t>キュウスイ</t>
    </rPh>
    <rPh sb="123" eb="125">
      <t>シュウエキ</t>
    </rPh>
    <rPh sb="125" eb="127">
      <t>ヒリツ</t>
    </rPh>
    <rPh sb="129" eb="131">
      <t>ルイジ</t>
    </rPh>
    <rPh sb="131" eb="133">
      <t>ダンタイ</t>
    </rPh>
    <rPh sb="136" eb="139">
      <t>キギョウサイ</t>
    </rPh>
    <rPh sb="139" eb="141">
      <t>ザンダカ</t>
    </rPh>
    <rPh sb="142" eb="144">
      <t>ワリアイ</t>
    </rPh>
    <rPh sb="145" eb="146">
      <t>スク</t>
    </rPh>
    <rPh sb="148" eb="150">
      <t>ジョウキョウ</t>
    </rPh>
    <rPh sb="151" eb="153">
      <t>キンネン</t>
    </rPh>
    <rPh sb="153" eb="154">
      <t>ツヅ</t>
    </rPh>
    <rPh sb="160" eb="162">
      <t>カンイ</t>
    </rPh>
    <rPh sb="162" eb="164">
      <t>スイドウ</t>
    </rPh>
    <rPh sb="164" eb="166">
      <t>シセツ</t>
    </rPh>
    <rPh sb="167" eb="169">
      <t>ヒツヨウ</t>
    </rPh>
    <rPh sb="170" eb="172">
      <t>セイビ</t>
    </rPh>
    <rPh sb="177" eb="179">
      <t>マイトシ</t>
    </rPh>
    <rPh sb="179" eb="181">
      <t>ユウリ</t>
    </rPh>
    <rPh sb="182" eb="184">
      <t>キサイ</t>
    </rPh>
    <rPh sb="185" eb="187">
      <t>センタク</t>
    </rPh>
    <rPh sb="189" eb="191">
      <t>ジギョウ</t>
    </rPh>
    <rPh sb="191" eb="193">
      <t>ジッシ</t>
    </rPh>
    <rPh sb="194" eb="195">
      <t>オコナ</t>
    </rPh>
    <rPh sb="200" eb="202">
      <t>リョウキン</t>
    </rPh>
    <rPh sb="202" eb="205">
      <t>カイシュウリツ</t>
    </rPh>
    <rPh sb="207" eb="209">
      <t>ルイジ</t>
    </rPh>
    <rPh sb="209" eb="211">
      <t>ダンタイ</t>
    </rPh>
    <rPh sb="213" eb="214">
      <t>タカ</t>
    </rPh>
    <rPh sb="215" eb="217">
      <t>スウチ</t>
    </rPh>
    <rPh sb="225" eb="228">
      <t>クリイレキン</t>
    </rPh>
    <rPh sb="232" eb="234">
      <t>シュウニュウ</t>
    </rPh>
    <rPh sb="234" eb="236">
      <t>フソク</t>
    </rPh>
    <rPh sb="237" eb="239">
      <t>ホテン</t>
    </rPh>
    <rPh sb="243" eb="245">
      <t>ジョウキョウ</t>
    </rPh>
    <rPh sb="249" eb="251">
      <t>テキセツ</t>
    </rPh>
    <rPh sb="252" eb="254">
      <t>リョウキン</t>
    </rPh>
    <rPh sb="254" eb="256">
      <t>シュウニュウ</t>
    </rPh>
    <rPh sb="256" eb="257">
      <t>オヨ</t>
    </rPh>
    <rPh sb="258" eb="260">
      <t>ヒツヨウ</t>
    </rPh>
    <rPh sb="261" eb="263">
      <t>コウシン</t>
    </rPh>
    <rPh sb="263" eb="265">
      <t>トウシ</t>
    </rPh>
    <rPh sb="265" eb="266">
      <t>トウ</t>
    </rPh>
    <rPh sb="267" eb="269">
      <t>ミサダ</t>
    </rPh>
    <rPh sb="271" eb="273">
      <t>ヒツヨウ</t>
    </rPh>
    <rPh sb="277" eb="279">
      <t>キュウスイ</t>
    </rPh>
    <rPh sb="279" eb="281">
      <t>ゲンカ</t>
    </rPh>
    <rPh sb="283" eb="285">
      <t>ルイジ</t>
    </rPh>
    <rPh sb="285" eb="287">
      <t>ダンタイ</t>
    </rPh>
    <rPh sb="289" eb="290">
      <t>ヒク</t>
    </rPh>
    <rPh sb="291" eb="293">
      <t>ジョウキョウ</t>
    </rPh>
    <rPh sb="298" eb="300">
      <t>トウシ</t>
    </rPh>
    <rPh sb="301" eb="304">
      <t>コウリツカ</t>
    </rPh>
    <rPh sb="305" eb="307">
      <t>イジ</t>
    </rPh>
    <rPh sb="307" eb="309">
      <t>カンリ</t>
    </rPh>
    <rPh sb="309" eb="310">
      <t>ヒ</t>
    </rPh>
    <rPh sb="311" eb="313">
      <t>サクゲン</t>
    </rPh>
    <rPh sb="316" eb="318">
      <t>ケイエイ</t>
    </rPh>
    <rPh sb="318" eb="320">
      <t>カイゼン</t>
    </rPh>
    <rPh sb="321" eb="323">
      <t>トリク</t>
    </rPh>
    <rPh sb="325" eb="328">
      <t>コウリツセイ</t>
    </rPh>
    <rPh sb="329" eb="331">
      <t>コウジョウ</t>
    </rPh>
    <rPh sb="332" eb="333">
      <t>ツト</t>
    </rPh>
    <rPh sb="336" eb="338">
      <t>シセツ</t>
    </rPh>
    <rPh sb="338" eb="341">
      <t>リヨウリツ</t>
    </rPh>
    <rPh sb="343" eb="345">
      <t>ルイジ</t>
    </rPh>
    <rPh sb="345" eb="347">
      <t>ダンタイ</t>
    </rPh>
    <rPh sb="349" eb="350">
      <t>ヨ</t>
    </rPh>
    <rPh sb="351" eb="353">
      <t>スウチ</t>
    </rPh>
    <rPh sb="361" eb="363">
      <t>シセツ</t>
    </rPh>
    <rPh sb="363" eb="365">
      <t>キボ</t>
    </rPh>
    <rPh sb="366" eb="369">
      <t>サイテキカ</t>
    </rPh>
    <rPh sb="370" eb="371">
      <t>ツト</t>
    </rPh>
    <rPh sb="376" eb="377">
      <t>ユウ</t>
    </rPh>
    <rPh sb="377" eb="379">
      <t>シュウリツ</t>
    </rPh>
    <rPh sb="381" eb="383">
      <t>ルイジ</t>
    </rPh>
    <rPh sb="383" eb="385">
      <t>ダンタイ</t>
    </rPh>
    <rPh sb="387" eb="388">
      <t>ヒク</t>
    </rPh>
    <rPh sb="389" eb="391">
      <t>スウチ</t>
    </rPh>
    <rPh sb="395" eb="398">
      <t>ロウキュウカン</t>
    </rPh>
    <rPh sb="399" eb="401">
      <t>フセツ</t>
    </rPh>
    <rPh sb="401" eb="402">
      <t>カ</t>
    </rPh>
    <rPh sb="404" eb="406">
      <t>ジッシ</t>
    </rPh>
    <rPh sb="408" eb="409">
      <t>ユウ</t>
    </rPh>
    <rPh sb="409" eb="411">
      <t>シュウリツ</t>
    </rPh>
    <rPh sb="412" eb="413">
      <t>ア</t>
    </rPh>
    <phoneticPr fontId="7"/>
  </si>
  <si>
    <t>　管路更新率は、H25年の数値が高いが、H24年～H28年までの合計数値で類似団体と比較すると、同等程度で推移している。管路更新については、経過年数や漏水状況等を考慮して、計画的に実施していく。なお、東吾妻町簡易水道の管路で石綿セメント管は無く、主に塩ビ管が使用されている。</t>
    <rPh sb="1" eb="3">
      <t>カンロ</t>
    </rPh>
    <rPh sb="3" eb="5">
      <t>コウシン</t>
    </rPh>
    <rPh sb="5" eb="6">
      <t>リツ</t>
    </rPh>
    <rPh sb="32" eb="34">
      <t>ゴウケイ</t>
    </rPh>
    <rPh sb="34" eb="36">
      <t>スウチ</t>
    </rPh>
    <rPh sb="37" eb="39">
      <t>ルイジ</t>
    </rPh>
    <rPh sb="39" eb="41">
      <t>ダンタイ</t>
    </rPh>
    <rPh sb="42" eb="44">
      <t>ヒカク</t>
    </rPh>
    <rPh sb="48" eb="50">
      <t>ドウトウ</t>
    </rPh>
    <rPh sb="50" eb="52">
      <t>テイド</t>
    </rPh>
    <rPh sb="53" eb="55">
      <t>スイイ</t>
    </rPh>
    <rPh sb="60" eb="62">
      <t>カンロ</t>
    </rPh>
    <rPh sb="62" eb="64">
      <t>コウシン</t>
    </rPh>
    <rPh sb="70" eb="72">
      <t>ケイカ</t>
    </rPh>
    <rPh sb="72" eb="74">
      <t>ネンスウ</t>
    </rPh>
    <rPh sb="75" eb="77">
      <t>ロウスイ</t>
    </rPh>
    <rPh sb="77" eb="79">
      <t>ジョウキョウ</t>
    </rPh>
    <rPh sb="79" eb="80">
      <t>トウ</t>
    </rPh>
    <rPh sb="81" eb="83">
      <t>コウリョ</t>
    </rPh>
    <rPh sb="86" eb="89">
      <t>ケイカクテキ</t>
    </rPh>
    <rPh sb="90" eb="92">
      <t>ジッシ</t>
    </rPh>
    <rPh sb="100" eb="101">
      <t>ヒガシ</t>
    </rPh>
    <rPh sb="101" eb="104">
      <t>アガツママチ</t>
    </rPh>
    <rPh sb="104" eb="106">
      <t>カンイ</t>
    </rPh>
    <rPh sb="106" eb="108">
      <t>スイドウ</t>
    </rPh>
    <rPh sb="109" eb="111">
      <t>カンロ</t>
    </rPh>
    <rPh sb="112" eb="114">
      <t>セキメン</t>
    </rPh>
    <rPh sb="118" eb="119">
      <t>カン</t>
    </rPh>
    <rPh sb="120" eb="121">
      <t>ナ</t>
    </rPh>
    <rPh sb="123" eb="124">
      <t>オモ</t>
    </rPh>
    <rPh sb="125" eb="126">
      <t>エン</t>
    </rPh>
    <rPh sb="127" eb="128">
      <t>カン</t>
    </rPh>
    <rPh sb="129" eb="131">
      <t>シヨウ</t>
    </rPh>
    <phoneticPr fontId="7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</si>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</sst>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0" fontId="2" fillId="2" borderId="2" xfId="1" applyFill="1" applyBorder="1">
      <alignment vertical="center"/>
    </xf>
    <xf numFmtId="179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6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0.14000000000000001</c:v>
                </c:pt>
                <c:pt idx="1">
                  <c:v>2.23</c:v>
                </c:pt>
                <c:pt idx="2">
                  <c:v>0.18</c:v>
                </c:pt>
                <c:pt idx="3">
                  <c:v>0.31</c:v>
                </c:pt>
                <c:pt idx="4">
                  <c:v>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950280"/>
        <c:axId val="175950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0.46</c:v>
                </c:pt>
                <c:pt idx="1">
                  <c:v>0.8</c:v>
                </c:pt>
                <c:pt idx="2">
                  <c:v>0.69</c:v>
                </c:pt>
                <c:pt idx="3">
                  <c:v>0.65</c:v>
                </c:pt>
                <c:pt idx="4">
                  <c:v>0.53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50280"/>
        <c:axId val="175950664"/>
      </c:lineChart>
      <c:dateAx>
        <c:axId val="175950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5950664"/>
        <c:crosses val="autoZero"/>
        <c:auto val="1"/>
        <c:lblOffset val="100"/>
        <c:baseTimeUnit val="years"/>
      </c:dateAx>
      <c:valAx>
        <c:axId val="175950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950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58.33</c:v>
                </c:pt>
                <c:pt idx="1">
                  <c:v>59.02</c:v>
                </c:pt>
                <c:pt idx="2">
                  <c:v>57.97</c:v>
                </c:pt>
                <c:pt idx="3">
                  <c:v>59.26</c:v>
                </c:pt>
                <c:pt idx="4">
                  <c:v>58.59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455800"/>
        <c:axId val="17745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57.17</c:v>
                </c:pt>
                <c:pt idx="1">
                  <c:v>57.55</c:v>
                </c:pt>
                <c:pt idx="2">
                  <c:v>57.43</c:v>
                </c:pt>
                <c:pt idx="3">
                  <c:v>57.29</c:v>
                </c:pt>
                <c:pt idx="4">
                  <c:v>55.9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455800"/>
        <c:axId val="177456192"/>
      </c:lineChart>
      <c:dateAx>
        <c:axId val="177455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7456192"/>
        <c:crosses val="autoZero"/>
        <c:auto val="1"/>
        <c:lblOffset val="100"/>
        <c:baseTimeUnit val="years"/>
      </c:dateAx>
      <c:valAx>
        <c:axId val="17745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7455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58.57</c:v>
                </c:pt>
                <c:pt idx="1">
                  <c:v>57.09</c:v>
                </c:pt>
                <c:pt idx="2">
                  <c:v>54.32</c:v>
                </c:pt>
                <c:pt idx="3">
                  <c:v>51.87</c:v>
                </c:pt>
                <c:pt idx="4">
                  <c:v>52.04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470768"/>
        <c:axId val="251622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74.94</c:v>
                </c:pt>
                <c:pt idx="1">
                  <c:v>74.14</c:v>
                </c:pt>
                <c:pt idx="2">
                  <c:v>73.83</c:v>
                </c:pt>
                <c:pt idx="3">
                  <c:v>73.69</c:v>
                </c:pt>
                <c:pt idx="4">
                  <c:v>73.28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470768"/>
        <c:axId val="251622480"/>
      </c:lineChart>
      <c:dateAx>
        <c:axId val="177470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1622480"/>
        <c:crosses val="autoZero"/>
        <c:auto val="1"/>
        <c:lblOffset val="100"/>
        <c:baseTimeUnit val="years"/>
      </c:dateAx>
      <c:valAx>
        <c:axId val="251622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7470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88.46</c:v>
                </c:pt>
                <c:pt idx="1">
                  <c:v>79.27</c:v>
                </c:pt>
                <c:pt idx="2">
                  <c:v>79.86</c:v>
                </c:pt>
                <c:pt idx="3">
                  <c:v>78.09</c:v>
                </c:pt>
                <c:pt idx="4">
                  <c:v>77.55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864640"/>
        <c:axId val="106286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74.52</c:v>
                </c:pt>
                <c:pt idx="1">
                  <c:v>76.09</c:v>
                </c:pt>
                <c:pt idx="2">
                  <c:v>75.87</c:v>
                </c:pt>
                <c:pt idx="3">
                  <c:v>76.27</c:v>
                </c:pt>
                <c:pt idx="4">
                  <c:v>77.56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64640"/>
        <c:axId val="106286136"/>
      </c:lineChart>
      <c:dateAx>
        <c:axId val="175864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286136"/>
        <c:crosses val="autoZero"/>
        <c:auto val="1"/>
        <c:lblOffset val="100"/>
        <c:baseTimeUnit val="years"/>
      </c:dateAx>
      <c:valAx>
        <c:axId val="106286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864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43648"/>
        <c:axId val="17449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43648"/>
        <c:axId val="174497104"/>
      </c:lineChart>
      <c:dateAx>
        <c:axId val="174143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497104"/>
        <c:crosses val="autoZero"/>
        <c:auto val="1"/>
        <c:lblOffset val="100"/>
        <c:baseTimeUnit val="years"/>
      </c:dateAx>
      <c:valAx>
        <c:axId val="17449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4143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688024"/>
        <c:axId val="174471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88024"/>
        <c:axId val="174471080"/>
      </c:lineChart>
      <c:dateAx>
        <c:axId val="174688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471080"/>
        <c:crosses val="autoZero"/>
        <c:auto val="1"/>
        <c:lblOffset val="100"/>
        <c:baseTimeUnit val="years"/>
      </c:dateAx>
      <c:valAx>
        <c:axId val="174471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4688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177528"/>
        <c:axId val="177177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177528"/>
        <c:axId val="177177920"/>
      </c:lineChart>
      <c:dateAx>
        <c:axId val="177177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7177920"/>
        <c:crosses val="autoZero"/>
        <c:auto val="1"/>
        <c:lblOffset val="100"/>
        <c:baseTimeUnit val="years"/>
      </c:dateAx>
      <c:valAx>
        <c:axId val="177177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7177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181232"/>
        <c:axId val="177181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181232"/>
        <c:axId val="177181624"/>
      </c:lineChart>
      <c:dateAx>
        <c:axId val="177181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7181624"/>
        <c:crosses val="autoZero"/>
        <c:auto val="1"/>
        <c:lblOffset val="100"/>
        <c:baseTimeUnit val="years"/>
      </c:dateAx>
      <c:valAx>
        <c:axId val="177181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7181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514.16999999999996</c:v>
                </c:pt>
                <c:pt idx="1">
                  <c:v>521.98</c:v>
                </c:pt>
                <c:pt idx="2">
                  <c:v>522.29</c:v>
                </c:pt>
                <c:pt idx="3">
                  <c:v>507.01</c:v>
                </c:pt>
                <c:pt idx="4">
                  <c:v>539.17999999999995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336256"/>
        <c:axId val="177336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1108.26</c:v>
                </c:pt>
                <c:pt idx="1">
                  <c:v>1113.76</c:v>
                </c:pt>
                <c:pt idx="2">
                  <c:v>1125.69</c:v>
                </c:pt>
                <c:pt idx="3">
                  <c:v>1134.67</c:v>
                </c:pt>
                <c:pt idx="4">
                  <c:v>1144.79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6256"/>
        <c:axId val="177336648"/>
      </c:lineChart>
      <c:dateAx>
        <c:axId val="177336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7336648"/>
        <c:crosses val="autoZero"/>
        <c:auto val="1"/>
        <c:lblOffset val="100"/>
        <c:baseTimeUnit val="years"/>
      </c:dateAx>
      <c:valAx>
        <c:axId val="177336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7336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85.59</c:v>
                </c:pt>
                <c:pt idx="1">
                  <c:v>78.38</c:v>
                </c:pt>
                <c:pt idx="2">
                  <c:v>78.23</c:v>
                </c:pt>
                <c:pt idx="3">
                  <c:v>76.02</c:v>
                </c:pt>
                <c:pt idx="4">
                  <c:v>77.290000000000006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337824"/>
        <c:axId val="177364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19.77</c:v>
                </c:pt>
                <c:pt idx="1">
                  <c:v>34.25</c:v>
                </c:pt>
                <c:pt idx="2">
                  <c:v>46.48</c:v>
                </c:pt>
                <c:pt idx="3">
                  <c:v>40.6</c:v>
                </c:pt>
                <c:pt idx="4">
                  <c:v>56.04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7824"/>
        <c:axId val="177364928"/>
      </c:lineChart>
      <c:dateAx>
        <c:axId val="177337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7364928"/>
        <c:crosses val="autoZero"/>
        <c:auto val="1"/>
        <c:lblOffset val="100"/>
        <c:baseTimeUnit val="years"/>
      </c:dateAx>
      <c:valAx>
        <c:axId val="177364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7337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121.62</c:v>
                </c:pt>
                <c:pt idx="1">
                  <c:v>127.73</c:v>
                </c:pt>
                <c:pt idx="2">
                  <c:v>131.87</c:v>
                </c:pt>
                <c:pt idx="3">
                  <c:v>139.43</c:v>
                </c:pt>
                <c:pt idx="4">
                  <c:v>137.44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366104"/>
        <c:axId val="177366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878.73</c:v>
                </c:pt>
                <c:pt idx="1">
                  <c:v>501.18</c:v>
                </c:pt>
                <c:pt idx="2">
                  <c:v>376.61</c:v>
                </c:pt>
                <c:pt idx="3">
                  <c:v>440.03</c:v>
                </c:pt>
                <c:pt idx="4">
                  <c:v>304.35000000000002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66104"/>
        <c:axId val="177366496"/>
      </c:lineChart>
      <c:dateAx>
        <c:axId val="177366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7366496"/>
        <c:crosses val="autoZero"/>
        <c:auto val="1"/>
        <c:lblOffset val="100"/>
        <c:baseTimeUnit val="years"/>
      </c:dateAx>
      <c:valAx>
        <c:axId val="177366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7366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【1,280.76】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6" t="str">
        <f>データ!H6</f>
        <v>群馬県　東吾妻町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72" t="s">
        <v>1</v>
      </c>
      <c r="C7" s="72"/>
      <c r="D7" s="72"/>
      <c r="E7" s="72"/>
      <c r="F7" s="72"/>
      <c r="G7" s="72"/>
      <c r="H7" s="72"/>
      <c r="I7" s="72" t="s">
        <v>2</v>
      </c>
      <c r="J7" s="72"/>
      <c r="K7" s="72"/>
      <c r="L7" s="72"/>
      <c r="M7" s="72"/>
      <c r="N7" s="72"/>
      <c r="O7" s="72"/>
      <c r="P7" s="72" t="s">
        <v>3</v>
      </c>
      <c r="Q7" s="72"/>
      <c r="R7" s="72"/>
      <c r="S7" s="72"/>
      <c r="T7" s="72"/>
      <c r="U7" s="72"/>
      <c r="V7" s="72"/>
      <c r="W7" s="72" t="s">
        <v>4</v>
      </c>
      <c r="X7" s="72"/>
      <c r="Y7" s="72"/>
      <c r="Z7" s="72"/>
      <c r="AA7" s="72"/>
      <c r="AB7" s="72"/>
      <c r="AC7" s="72"/>
      <c r="AD7" s="72" t="s">
        <v>5</v>
      </c>
      <c r="AE7" s="72"/>
      <c r="AF7" s="72"/>
      <c r="AG7" s="72"/>
      <c r="AH7" s="72"/>
      <c r="AI7" s="72"/>
      <c r="AJ7" s="72"/>
      <c r="AK7" s="2"/>
      <c r="AL7" s="72" t="s">
        <v>6</v>
      </c>
      <c r="AM7" s="72"/>
      <c r="AN7" s="72"/>
      <c r="AO7" s="72"/>
      <c r="AP7" s="72"/>
      <c r="AQ7" s="72"/>
      <c r="AR7" s="72"/>
      <c r="AS7" s="72"/>
      <c r="AT7" s="72" t="s">
        <v>7</v>
      </c>
      <c r="AU7" s="72"/>
      <c r="AV7" s="72"/>
      <c r="AW7" s="72"/>
      <c r="AX7" s="72"/>
      <c r="AY7" s="72"/>
      <c r="AZ7" s="72"/>
      <c r="BA7" s="72"/>
      <c r="BB7" s="72" t="s">
        <v>8</v>
      </c>
      <c r="BC7" s="72"/>
      <c r="BD7" s="72"/>
      <c r="BE7" s="72"/>
      <c r="BF7" s="72"/>
      <c r="BG7" s="72"/>
      <c r="BH7" s="72"/>
      <c r="BI7" s="72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3" t="str">
        <f>データ!$I$6</f>
        <v>法非適用</v>
      </c>
      <c r="C8" s="73"/>
      <c r="D8" s="73"/>
      <c r="E8" s="73"/>
      <c r="F8" s="73"/>
      <c r="G8" s="73"/>
      <c r="H8" s="73"/>
      <c r="I8" s="73" t="str">
        <f>データ!$J$6</f>
        <v>水道事業</v>
      </c>
      <c r="J8" s="73"/>
      <c r="K8" s="73"/>
      <c r="L8" s="73"/>
      <c r="M8" s="73"/>
      <c r="N8" s="73"/>
      <c r="O8" s="73"/>
      <c r="P8" s="73" t="str">
        <f>データ!$K$6</f>
        <v>簡易水道事業</v>
      </c>
      <c r="Q8" s="73"/>
      <c r="R8" s="73"/>
      <c r="S8" s="73"/>
      <c r="T8" s="73"/>
      <c r="U8" s="73"/>
      <c r="V8" s="73"/>
      <c r="W8" s="73" t="str">
        <f>データ!$L$6</f>
        <v>D3</v>
      </c>
      <c r="X8" s="73"/>
      <c r="Y8" s="73"/>
      <c r="Z8" s="73"/>
      <c r="AA8" s="73"/>
      <c r="AB8" s="73"/>
      <c r="AC8" s="73"/>
      <c r="AD8" s="74" t="s">
        <v>121</v>
      </c>
      <c r="AE8" s="74"/>
      <c r="AF8" s="74"/>
      <c r="AG8" s="74"/>
      <c r="AH8" s="74"/>
      <c r="AI8" s="74"/>
      <c r="AJ8" s="74"/>
      <c r="AK8" s="2"/>
      <c r="AL8" s="67">
        <f>データ!$R$6</f>
        <v>14542</v>
      </c>
      <c r="AM8" s="67"/>
      <c r="AN8" s="67"/>
      <c r="AO8" s="67"/>
      <c r="AP8" s="67"/>
      <c r="AQ8" s="67"/>
      <c r="AR8" s="67"/>
      <c r="AS8" s="67"/>
      <c r="AT8" s="66">
        <f>データ!$S$6</f>
        <v>253.91</v>
      </c>
      <c r="AU8" s="66"/>
      <c r="AV8" s="66"/>
      <c r="AW8" s="66"/>
      <c r="AX8" s="66"/>
      <c r="AY8" s="66"/>
      <c r="AZ8" s="66"/>
      <c r="BA8" s="66"/>
      <c r="BB8" s="66">
        <f>データ!$T$6</f>
        <v>57.27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72" t="s">
        <v>12</v>
      </c>
      <c r="C9" s="72"/>
      <c r="D9" s="72"/>
      <c r="E9" s="72"/>
      <c r="F9" s="72"/>
      <c r="G9" s="72"/>
      <c r="H9" s="72"/>
      <c r="I9" s="72" t="s">
        <v>13</v>
      </c>
      <c r="J9" s="72"/>
      <c r="K9" s="72"/>
      <c r="L9" s="72"/>
      <c r="M9" s="72"/>
      <c r="N9" s="72"/>
      <c r="O9" s="72"/>
      <c r="P9" s="72" t="s">
        <v>14</v>
      </c>
      <c r="Q9" s="72"/>
      <c r="R9" s="72"/>
      <c r="S9" s="72"/>
      <c r="T9" s="72"/>
      <c r="U9" s="72"/>
      <c r="V9" s="72"/>
      <c r="W9" s="72" t="s">
        <v>15</v>
      </c>
      <c r="X9" s="72"/>
      <c r="Y9" s="72"/>
      <c r="Z9" s="72"/>
      <c r="AA9" s="72"/>
      <c r="AB9" s="72"/>
      <c r="AC9" s="72"/>
      <c r="AD9" s="2"/>
      <c r="AE9" s="2"/>
      <c r="AF9" s="2"/>
      <c r="AG9" s="2"/>
      <c r="AH9" s="4"/>
      <c r="AI9" s="2"/>
      <c r="AJ9" s="2"/>
      <c r="AK9" s="2"/>
      <c r="AL9" s="72" t="s">
        <v>16</v>
      </c>
      <c r="AM9" s="72"/>
      <c r="AN9" s="72"/>
      <c r="AO9" s="72"/>
      <c r="AP9" s="72"/>
      <c r="AQ9" s="72"/>
      <c r="AR9" s="72"/>
      <c r="AS9" s="72"/>
      <c r="AT9" s="72" t="s">
        <v>17</v>
      </c>
      <c r="AU9" s="72"/>
      <c r="AV9" s="72"/>
      <c r="AW9" s="72"/>
      <c r="AX9" s="72"/>
      <c r="AY9" s="72"/>
      <c r="AZ9" s="72"/>
      <c r="BA9" s="72"/>
      <c r="BB9" s="72" t="s">
        <v>18</v>
      </c>
      <c r="BC9" s="72"/>
      <c r="BD9" s="72"/>
      <c r="BE9" s="72"/>
      <c r="BF9" s="72"/>
      <c r="BG9" s="72"/>
      <c r="BH9" s="72"/>
      <c r="BI9" s="72"/>
      <c r="BJ9" s="4"/>
      <c r="BK9" s="4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データ!$N$6</f>
        <v>-</v>
      </c>
      <c r="C10" s="66"/>
      <c r="D10" s="66"/>
      <c r="E10" s="66"/>
      <c r="F10" s="66"/>
      <c r="G10" s="66"/>
      <c r="H10" s="66"/>
      <c r="I10" s="66" t="str">
        <f>データ!$O$6</f>
        <v>該当数値なし</v>
      </c>
      <c r="J10" s="66"/>
      <c r="K10" s="66"/>
      <c r="L10" s="66"/>
      <c r="M10" s="66"/>
      <c r="N10" s="66"/>
      <c r="O10" s="66"/>
      <c r="P10" s="66">
        <f>データ!$P$6</f>
        <v>20.45</v>
      </c>
      <c r="Q10" s="66"/>
      <c r="R10" s="66"/>
      <c r="S10" s="66"/>
      <c r="T10" s="66"/>
      <c r="U10" s="66"/>
      <c r="V10" s="66"/>
      <c r="W10" s="67">
        <f>データ!$Q$6</f>
        <v>1728</v>
      </c>
      <c r="X10" s="67"/>
      <c r="Y10" s="67"/>
      <c r="Z10" s="67"/>
      <c r="AA10" s="67"/>
      <c r="AB10" s="67"/>
      <c r="AC10" s="67"/>
      <c r="AD10" s="2"/>
      <c r="AE10" s="2"/>
      <c r="AF10" s="2"/>
      <c r="AG10" s="2"/>
      <c r="AH10" s="2"/>
      <c r="AI10" s="2"/>
      <c r="AJ10" s="2"/>
      <c r="AK10" s="2"/>
      <c r="AL10" s="67">
        <f>データ!$U$6</f>
        <v>2946</v>
      </c>
      <c r="AM10" s="67"/>
      <c r="AN10" s="67"/>
      <c r="AO10" s="67"/>
      <c r="AP10" s="67"/>
      <c r="AQ10" s="67"/>
      <c r="AR10" s="67"/>
      <c r="AS10" s="67"/>
      <c r="AT10" s="66">
        <f>データ!$V$6</f>
        <v>13.58</v>
      </c>
      <c r="AU10" s="66"/>
      <c r="AV10" s="66"/>
      <c r="AW10" s="66"/>
      <c r="AX10" s="66"/>
      <c r="AY10" s="66"/>
      <c r="AZ10" s="66"/>
      <c r="BA10" s="66"/>
      <c r="BB10" s="66">
        <f>データ!$W$6</f>
        <v>216.94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21</v>
      </c>
      <c r="BM10" s="69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25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9" t="s">
        <v>119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>
      <c r="A34" s="2"/>
      <c r="B34" s="17"/>
      <c r="C34" s="55" t="s">
        <v>26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20"/>
      <c r="R34" s="55" t="s">
        <v>27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20"/>
      <c r="AG34" s="55" t="s">
        <v>28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20"/>
      <c r="AV34" s="55" t="s">
        <v>29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9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20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20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20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9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2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3" t="s">
        <v>30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9" t="s">
        <v>120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>
      <c r="A56" s="2"/>
      <c r="B56" s="17"/>
      <c r="C56" s="55" t="s">
        <v>31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0"/>
      <c r="R56" s="55" t="s">
        <v>32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20"/>
      <c r="AG56" s="55" t="s">
        <v>33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20"/>
      <c r="AV56" s="55" t="s">
        <v>34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9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0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20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20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9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>
      <c r="A60" s="2"/>
      <c r="B60" s="56" t="s">
        <v>35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2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3" t="s">
        <v>36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9" t="s">
        <v>118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>
      <c r="A79" s="2"/>
      <c r="B79" s="17"/>
      <c r="C79" s="55" t="s">
        <v>37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20"/>
      <c r="V79" s="20"/>
      <c r="W79" s="55" t="s">
        <v>38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20"/>
      <c r="AP79" s="20"/>
      <c r="AQ79" s="55" t="s">
        <v>39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18"/>
      <c r="BJ79" s="19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20"/>
      <c r="V80" s="20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20"/>
      <c r="AP80" s="20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18"/>
      <c r="BJ80" s="19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【76.78】</v>
      </c>
      <c r="F85" s="27" t="s">
        <v>53</v>
      </c>
      <c r="G85" s="27" t="s">
        <v>53</v>
      </c>
      <c r="H85" s="27" t="str">
        <f>データ!BO6</f>
        <v>【1,280.76】</v>
      </c>
      <c r="I85" s="27" t="str">
        <f>データ!BZ6</f>
        <v>【53.06】</v>
      </c>
      <c r="J85" s="27" t="str">
        <f>データ!CK6</f>
        <v>【314.83】</v>
      </c>
      <c r="K85" s="27" t="str">
        <f>データ!CV6</f>
        <v>【56.28】</v>
      </c>
      <c r="L85" s="27" t="str">
        <f>データ!DG6</f>
        <v>【74.94】</v>
      </c>
      <c r="M85" s="27" t="s">
        <v>53</v>
      </c>
      <c r="N85" s="27" t="s">
        <v>53</v>
      </c>
      <c r="O85" s="27" t="str">
        <f>データ!EN6</f>
        <v>【0.59】</v>
      </c>
    </row>
  </sheetData>
  <sheetProtection password="B319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55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56</v>
      </c>
      <c r="B3" s="30" t="s">
        <v>57</v>
      </c>
      <c r="C3" s="30" t="s">
        <v>58</v>
      </c>
      <c r="D3" s="30" t="s">
        <v>59</v>
      </c>
      <c r="E3" s="30" t="s">
        <v>60</v>
      </c>
      <c r="F3" s="30" t="s">
        <v>61</v>
      </c>
      <c r="G3" s="30" t="s">
        <v>62</v>
      </c>
      <c r="H3" s="78" t="s">
        <v>63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4" t="s">
        <v>64</v>
      </c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 t="s">
        <v>35</v>
      </c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</row>
    <row r="4" spans="1:144">
      <c r="A4" s="29" t="s">
        <v>65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77" t="s">
        <v>66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 t="s">
        <v>67</v>
      </c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 t="s">
        <v>68</v>
      </c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 t="s">
        <v>69</v>
      </c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 t="s">
        <v>70</v>
      </c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 t="s">
        <v>71</v>
      </c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 t="s">
        <v>72</v>
      </c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 t="s">
        <v>73</v>
      </c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 t="s">
        <v>74</v>
      </c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 t="s">
        <v>75</v>
      </c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 t="s">
        <v>76</v>
      </c>
      <c r="EE4" s="77"/>
      <c r="EF4" s="77"/>
      <c r="EG4" s="77"/>
      <c r="EH4" s="77"/>
      <c r="EI4" s="77"/>
      <c r="EJ4" s="77"/>
      <c r="EK4" s="77"/>
      <c r="EL4" s="77"/>
      <c r="EM4" s="77"/>
      <c r="EN4" s="77"/>
    </row>
    <row r="5" spans="1:144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83</v>
      </c>
      <c r="N5" s="33" t="s">
        <v>84</v>
      </c>
      <c r="O5" s="33" t="s">
        <v>85</v>
      </c>
      <c r="P5" s="33" t="s">
        <v>86</v>
      </c>
      <c r="Q5" s="33" t="s">
        <v>87</v>
      </c>
      <c r="R5" s="33" t="s">
        <v>88</v>
      </c>
      <c r="S5" s="33" t="s">
        <v>89</v>
      </c>
      <c r="T5" s="33" t="s">
        <v>90</v>
      </c>
      <c r="U5" s="33" t="s">
        <v>91</v>
      </c>
      <c r="V5" s="33" t="s">
        <v>92</v>
      </c>
      <c r="W5" s="33" t="s">
        <v>93</v>
      </c>
      <c r="X5" s="33" t="s">
        <v>94</v>
      </c>
      <c r="Y5" s="33" t="s">
        <v>95</v>
      </c>
      <c r="Z5" s="33" t="s">
        <v>96</v>
      </c>
      <c r="AA5" s="33" t="s">
        <v>97</v>
      </c>
      <c r="AB5" s="33" t="s">
        <v>98</v>
      </c>
      <c r="AC5" s="33" t="s">
        <v>99</v>
      </c>
      <c r="AD5" s="33" t="s">
        <v>100</v>
      </c>
      <c r="AE5" s="33" t="s">
        <v>101</v>
      </c>
      <c r="AF5" s="33" t="s">
        <v>102</v>
      </c>
      <c r="AG5" s="33" t="s">
        <v>103</v>
      </c>
      <c r="AH5" s="33" t="s">
        <v>41</v>
      </c>
      <c r="AI5" s="33" t="s">
        <v>94</v>
      </c>
      <c r="AJ5" s="33" t="s">
        <v>95</v>
      </c>
      <c r="AK5" s="33" t="s">
        <v>96</v>
      </c>
      <c r="AL5" s="33" t="s">
        <v>97</v>
      </c>
      <c r="AM5" s="33" t="s">
        <v>98</v>
      </c>
      <c r="AN5" s="33" t="s">
        <v>99</v>
      </c>
      <c r="AO5" s="33" t="s">
        <v>100</v>
      </c>
      <c r="AP5" s="33" t="s">
        <v>101</v>
      </c>
      <c r="AQ5" s="33" t="s">
        <v>102</v>
      </c>
      <c r="AR5" s="33" t="s">
        <v>103</v>
      </c>
      <c r="AS5" s="33" t="s">
        <v>104</v>
      </c>
      <c r="AT5" s="33" t="s">
        <v>94</v>
      </c>
      <c r="AU5" s="33" t="s">
        <v>95</v>
      </c>
      <c r="AV5" s="33" t="s">
        <v>96</v>
      </c>
      <c r="AW5" s="33" t="s">
        <v>97</v>
      </c>
      <c r="AX5" s="33" t="s">
        <v>98</v>
      </c>
      <c r="AY5" s="33" t="s">
        <v>99</v>
      </c>
      <c r="AZ5" s="33" t="s">
        <v>100</v>
      </c>
      <c r="BA5" s="33" t="s">
        <v>101</v>
      </c>
      <c r="BB5" s="33" t="s">
        <v>102</v>
      </c>
      <c r="BC5" s="33" t="s">
        <v>103</v>
      </c>
      <c r="BD5" s="33" t="s">
        <v>104</v>
      </c>
      <c r="BE5" s="33" t="s">
        <v>94</v>
      </c>
      <c r="BF5" s="33" t="s">
        <v>95</v>
      </c>
      <c r="BG5" s="33" t="s">
        <v>96</v>
      </c>
      <c r="BH5" s="33" t="s">
        <v>97</v>
      </c>
      <c r="BI5" s="33" t="s">
        <v>98</v>
      </c>
      <c r="BJ5" s="33" t="s">
        <v>99</v>
      </c>
      <c r="BK5" s="33" t="s">
        <v>100</v>
      </c>
      <c r="BL5" s="33" t="s">
        <v>101</v>
      </c>
      <c r="BM5" s="33" t="s">
        <v>102</v>
      </c>
      <c r="BN5" s="33" t="s">
        <v>103</v>
      </c>
      <c r="BO5" s="33" t="s">
        <v>104</v>
      </c>
      <c r="BP5" s="33" t="s">
        <v>94</v>
      </c>
      <c r="BQ5" s="33" t="s">
        <v>95</v>
      </c>
      <c r="BR5" s="33" t="s">
        <v>96</v>
      </c>
      <c r="BS5" s="33" t="s">
        <v>97</v>
      </c>
      <c r="BT5" s="33" t="s">
        <v>98</v>
      </c>
      <c r="BU5" s="33" t="s">
        <v>99</v>
      </c>
      <c r="BV5" s="33" t="s">
        <v>100</v>
      </c>
      <c r="BW5" s="33" t="s">
        <v>101</v>
      </c>
      <c r="BX5" s="33" t="s">
        <v>102</v>
      </c>
      <c r="BY5" s="33" t="s">
        <v>103</v>
      </c>
      <c r="BZ5" s="33" t="s">
        <v>104</v>
      </c>
      <c r="CA5" s="33" t="s">
        <v>94</v>
      </c>
      <c r="CB5" s="33" t="s">
        <v>95</v>
      </c>
      <c r="CC5" s="33" t="s">
        <v>96</v>
      </c>
      <c r="CD5" s="33" t="s">
        <v>97</v>
      </c>
      <c r="CE5" s="33" t="s">
        <v>98</v>
      </c>
      <c r="CF5" s="33" t="s">
        <v>99</v>
      </c>
      <c r="CG5" s="33" t="s">
        <v>100</v>
      </c>
      <c r="CH5" s="33" t="s">
        <v>101</v>
      </c>
      <c r="CI5" s="33" t="s">
        <v>102</v>
      </c>
      <c r="CJ5" s="33" t="s">
        <v>103</v>
      </c>
      <c r="CK5" s="33" t="s">
        <v>104</v>
      </c>
      <c r="CL5" s="33" t="s">
        <v>94</v>
      </c>
      <c r="CM5" s="33" t="s">
        <v>95</v>
      </c>
      <c r="CN5" s="33" t="s">
        <v>96</v>
      </c>
      <c r="CO5" s="33" t="s">
        <v>97</v>
      </c>
      <c r="CP5" s="33" t="s">
        <v>98</v>
      </c>
      <c r="CQ5" s="33" t="s">
        <v>99</v>
      </c>
      <c r="CR5" s="33" t="s">
        <v>100</v>
      </c>
      <c r="CS5" s="33" t="s">
        <v>101</v>
      </c>
      <c r="CT5" s="33" t="s">
        <v>102</v>
      </c>
      <c r="CU5" s="33" t="s">
        <v>103</v>
      </c>
      <c r="CV5" s="33" t="s">
        <v>104</v>
      </c>
      <c r="CW5" s="33" t="s">
        <v>94</v>
      </c>
      <c r="CX5" s="33" t="s">
        <v>95</v>
      </c>
      <c r="CY5" s="33" t="s">
        <v>96</v>
      </c>
      <c r="CZ5" s="33" t="s">
        <v>97</v>
      </c>
      <c r="DA5" s="33" t="s">
        <v>98</v>
      </c>
      <c r="DB5" s="33" t="s">
        <v>99</v>
      </c>
      <c r="DC5" s="33" t="s">
        <v>100</v>
      </c>
      <c r="DD5" s="33" t="s">
        <v>101</v>
      </c>
      <c r="DE5" s="33" t="s">
        <v>102</v>
      </c>
      <c r="DF5" s="33" t="s">
        <v>103</v>
      </c>
      <c r="DG5" s="33" t="s">
        <v>104</v>
      </c>
      <c r="DH5" s="33" t="s">
        <v>94</v>
      </c>
      <c r="DI5" s="33" t="s">
        <v>95</v>
      </c>
      <c r="DJ5" s="33" t="s">
        <v>96</v>
      </c>
      <c r="DK5" s="33" t="s">
        <v>97</v>
      </c>
      <c r="DL5" s="33" t="s">
        <v>98</v>
      </c>
      <c r="DM5" s="33" t="s">
        <v>99</v>
      </c>
      <c r="DN5" s="33" t="s">
        <v>100</v>
      </c>
      <c r="DO5" s="33" t="s">
        <v>101</v>
      </c>
      <c r="DP5" s="33" t="s">
        <v>102</v>
      </c>
      <c r="DQ5" s="33" t="s">
        <v>103</v>
      </c>
      <c r="DR5" s="33" t="s">
        <v>104</v>
      </c>
      <c r="DS5" s="33" t="s">
        <v>94</v>
      </c>
      <c r="DT5" s="33" t="s">
        <v>95</v>
      </c>
      <c r="DU5" s="33" t="s">
        <v>96</v>
      </c>
      <c r="DV5" s="33" t="s">
        <v>97</v>
      </c>
      <c r="DW5" s="33" t="s">
        <v>98</v>
      </c>
      <c r="DX5" s="33" t="s">
        <v>99</v>
      </c>
      <c r="DY5" s="33" t="s">
        <v>100</v>
      </c>
      <c r="DZ5" s="33" t="s">
        <v>101</v>
      </c>
      <c r="EA5" s="33" t="s">
        <v>102</v>
      </c>
      <c r="EB5" s="33" t="s">
        <v>103</v>
      </c>
      <c r="EC5" s="33" t="s">
        <v>104</v>
      </c>
      <c r="ED5" s="33" t="s">
        <v>94</v>
      </c>
      <c r="EE5" s="33" t="s">
        <v>95</v>
      </c>
      <c r="EF5" s="33" t="s">
        <v>96</v>
      </c>
      <c r="EG5" s="33" t="s">
        <v>97</v>
      </c>
      <c r="EH5" s="33" t="s">
        <v>98</v>
      </c>
      <c r="EI5" s="33" t="s">
        <v>99</v>
      </c>
      <c r="EJ5" s="33" t="s">
        <v>100</v>
      </c>
      <c r="EK5" s="33" t="s">
        <v>101</v>
      </c>
      <c r="EL5" s="33" t="s">
        <v>102</v>
      </c>
      <c r="EM5" s="33" t="s">
        <v>103</v>
      </c>
      <c r="EN5" s="33" t="s">
        <v>104</v>
      </c>
    </row>
    <row r="6" spans="1:144" s="37" customFormat="1">
      <c r="A6" s="29" t="s">
        <v>105</v>
      </c>
      <c r="B6" s="34">
        <f>B7</f>
        <v>2016</v>
      </c>
      <c r="C6" s="34">
        <f t="shared" ref="C6:W6" si="3">C7</f>
        <v>104299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群馬県　東吾妻町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D3</v>
      </c>
      <c r="M6" s="34">
        <f t="shared" si="3"/>
        <v>0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20.45</v>
      </c>
      <c r="Q6" s="35">
        <f t="shared" si="3"/>
        <v>1728</v>
      </c>
      <c r="R6" s="35">
        <f t="shared" si="3"/>
        <v>14542</v>
      </c>
      <c r="S6" s="35">
        <f t="shared" si="3"/>
        <v>253.91</v>
      </c>
      <c r="T6" s="35">
        <f t="shared" si="3"/>
        <v>57.27</v>
      </c>
      <c r="U6" s="35">
        <f t="shared" si="3"/>
        <v>2946</v>
      </c>
      <c r="V6" s="35">
        <f t="shared" si="3"/>
        <v>13.58</v>
      </c>
      <c r="W6" s="35">
        <f t="shared" si="3"/>
        <v>216.94</v>
      </c>
      <c r="X6" s="36">
        <f>IF(X7="",NA(),X7)</f>
        <v>88.46</v>
      </c>
      <c r="Y6" s="36">
        <f t="shared" ref="Y6:AG6" si="4">IF(Y7="",NA(),Y7)</f>
        <v>79.27</v>
      </c>
      <c r="Z6" s="36">
        <f t="shared" si="4"/>
        <v>79.86</v>
      </c>
      <c r="AA6" s="36">
        <f t="shared" si="4"/>
        <v>78.09</v>
      </c>
      <c r="AB6" s="36">
        <f t="shared" si="4"/>
        <v>77.55</v>
      </c>
      <c r="AC6" s="36">
        <f t="shared" si="4"/>
        <v>74.52</v>
      </c>
      <c r="AD6" s="36">
        <f t="shared" si="4"/>
        <v>76.09</v>
      </c>
      <c r="AE6" s="36">
        <f t="shared" si="4"/>
        <v>75.87</v>
      </c>
      <c r="AF6" s="36">
        <f t="shared" si="4"/>
        <v>76.27</v>
      </c>
      <c r="AG6" s="36">
        <f t="shared" si="4"/>
        <v>77.56</v>
      </c>
      <c r="AH6" s="35" t="str">
        <f>IF(AH7="","",IF(AH7="-","【-】","【"&amp;SUBSTITUTE(TEXT(AH7,"#,##0.00"),"-","△")&amp;"】"))</f>
        <v>【76.78】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514.16999999999996</v>
      </c>
      <c r="BF6" s="36">
        <f t="shared" ref="BF6:BN6" si="7">IF(BF7="",NA(),BF7)</f>
        <v>521.98</v>
      </c>
      <c r="BG6" s="36">
        <f t="shared" si="7"/>
        <v>522.29</v>
      </c>
      <c r="BH6" s="36">
        <f t="shared" si="7"/>
        <v>507.01</v>
      </c>
      <c r="BI6" s="36">
        <f t="shared" si="7"/>
        <v>539.17999999999995</v>
      </c>
      <c r="BJ6" s="36">
        <f t="shared" si="7"/>
        <v>1108.26</v>
      </c>
      <c r="BK6" s="36">
        <f t="shared" si="7"/>
        <v>1113.76</v>
      </c>
      <c r="BL6" s="36">
        <f t="shared" si="7"/>
        <v>1125.69</v>
      </c>
      <c r="BM6" s="36">
        <f t="shared" si="7"/>
        <v>1134.67</v>
      </c>
      <c r="BN6" s="36">
        <f t="shared" si="7"/>
        <v>1144.79</v>
      </c>
      <c r="BO6" s="35" t="str">
        <f>IF(BO7="","",IF(BO7="-","【-】","【"&amp;SUBSTITUTE(TEXT(BO7,"#,##0.00"),"-","△")&amp;"】"))</f>
        <v>【1,280.76】</v>
      </c>
      <c r="BP6" s="36">
        <f>IF(BP7="",NA(),BP7)</f>
        <v>85.59</v>
      </c>
      <c r="BQ6" s="36">
        <f t="shared" ref="BQ6:BY6" si="8">IF(BQ7="",NA(),BQ7)</f>
        <v>78.38</v>
      </c>
      <c r="BR6" s="36">
        <f t="shared" si="8"/>
        <v>78.23</v>
      </c>
      <c r="BS6" s="36">
        <f t="shared" si="8"/>
        <v>76.02</v>
      </c>
      <c r="BT6" s="36">
        <f t="shared" si="8"/>
        <v>77.290000000000006</v>
      </c>
      <c r="BU6" s="36">
        <f t="shared" si="8"/>
        <v>19.77</v>
      </c>
      <c r="BV6" s="36">
        <f t="shared" si="8"/>
        <v>34.25</v>
      </c>
      <c r="BW6" s="36">
        <f t="shared" si="8"/>
        <v>46.48</v>
      </c>
      <c r="BX6" s="36">
        <f t="shared" si="8"/>
        <v>40.6</v>
      </c>
      <c r="BY6" s="36">
        <f t="shared" si="8"/>
        <v>56.04</v>
      </c>
      <c r="BZ6" s="35" t="str">
        <f>IF(BZ7="","",IF(BZ7="-","【-】","【"&amp;SUBSTITUTE(TEXT(BZ7,"#,##0.00"),"-","△")&amp;"】"))</f>
        <v>【53.06】</v>
      </c>
      <c r="CA6" s="36">
        <f>IF(CA7="",NA(),CA7)</f>
        <v>121.62</v>
      </c>
      <c r="CB6" s="36">
        <f t="shared" ref="CB6:CJ6" si="9">IF(CB7="",NA(),CB7)</f>
        <v>127.73</v>
      </c>
      <c r="CC6" s="36">
        <f t="shared" si="9"/>
        <v>131.87</v>
      </c>
      <c r="CD6" s="36">
        <f t="shared" si="9"/>
        <v>139.43</v>
      </c>
      <c r="CE6" s="36">
        <f t="shared" si="9"/>
        <v>137.44</v>
      </c>
      <c r="CF6" s="36">
        <f t="shared" si="9"/>
        <v>878.73</v>
      </c>
      <c r="CG6" s="36">
        <f t="shared" si="9"/>
        <v>501.18</v>
      </c>
      <c r="CH6" s="36">
        <f t="shared" si="9"/>
        <v>376.61</v>
      </c>
      <c r="CI6" s="36">
        <f t="shared" si="9"/>
        <v>440.03</v>
      </c>
      <c r="CJ6" s="36">
        <f t="shared" si="9"/>
        <v>304.35000000000002</v>
      </c>
      <c r="CK6" s="35" t="str">
        <f>IF(CK7="","",IF(CK7="-","【-】","【"&amp;SUBSTITUTE(TEXT(CK7,"#,##0.00"),"-","△")&amp;"】"))</f>
        <v>【314.83】</v>
      </c>
      <c r="CL6" s="36">
        <f>IF(CL7="",NA(),CL7)</f>
        <v>58.33</v>
      </c>
      <c r="CM6" s="36">
        <f t="shared" ref="CM6:CU6" si="10">IF(CM7="",NA(),CM7)</f>
        <v>59.02</v>
      </c>
      <c r="CN6" s="36">
        <f t="shared" si="10"/>
        <v>57.97</v>
      </c>
      <c r="CO6" s="36">
        <f t="shared" si="10"/>
        <v>59.26</v>
      </c>
      <c r="CP6" s="36">
        <f t="shared" si="10"/>
        <v>58.59</v>
      </c>
      <c r="CQ6" s="36">
        <f t="shared" si="10"/>
        <v>57.17</v>
      </c>
      <c r="CR6" s="36">
        <f t="shared" si="10"/>
        <v>57.55</v>
      </c>
      <c r="CS6" s="36">
        <f t="shared" si="10"/>
        <v>57.43</v>
      </c>
      <c r="CT6" s="36">
        <f t="shared" si="10"/>
        <v>57.29</v>
      </c>
      <c r="CU6" s="36">
        <f t="shared" si="10"/>
        <v>55.9</v>
      </c>
      <c r="CV6" s="35" t="str">
        <f>IF(CV7="","",IF(CV7="-","【-】","【"&amp;SUBSTITUTE(TEXT(CV7,"#,##0.00"),"-","△")&amp;"】"))</f>
        <v>【56.28】</v>
      </c>
      <c r="CW6" s="36">
        <f>IF(CW7="",NA(),CW7)</f>
        <v>58.57</v>
      </c>
      <c r="CX6" s="36">
        <f t="shared" ref="CX6:DF6" si="11">IF(CX7="",NA(),CX7)</f>
        <v>57.09</v>
      </c>
      <c r="CY6" s="36">
        <f t="shared" si="11"/>
        <v>54.32</v>
      </c>
      <c r="CZ6" s="36">
        <f t="shared" si="11"/>
        <v>51.87</v>
      </c>
      <c r="DA6" s="36">
        <f t="shared" si="11"/>
        <v>52.04</v>
      </c>
      <c r="DB6" s="36">
        <f t="shared" si="11"/>
        <v>74.94</v>
      </c>
      <c r="DC6" s="36">
        <f t="shared" si="11"/>
        <v>74.14</v>
      </c>
      <c r="DD6" s="36">
        <f t="shared" si="11"/>
        <v>73.83</v>
      </c>
      <c r="DE6" s="36">
        <f t="shared" si="11"/>
        <v>73.69</v>
      </c>
      <c r="DF6" s="36">
        <f t="shared" si="11"/>
        <v>73.28</v>
      </c>
      <c r="DG6" s="35" t="str">
        <f>IF(DG7="","",IF(DG7="-","【-】","【"&amp;SUBSTITUTE(TEXT(DG7,"#,##0.00"),"-","△")&amp;"】"))</f>
        <v>【74.94】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0.14000000000000001</v>
      </c>
      <c r="EE6" s="36">
        <f t="shared" ref="EE6:EM6" si="14">IF(EE7="",NA(),EE7)</f>
        <v>2.23</v>
      </c>
      <c r="EF6" s="36">
        <f t="shared" si="14"/>
        <v>0.18</v>
      </c>
      <c r="EG6" s="36">
        <f t="shared" si="14"/>
        <v>0.31</v>
      </c>
      <c r="EH6" s="36">
        <f t="shared" si="14"/>
        <v>0.16</v>
      </c>
      <c r="EI6" s="36">
        <f t="shared" si="14"/>
        <v>0.46</v>
      </c>
      <c r="EJ6" s="36">
        <f t="shared" si="14"/>
        <v>0.8</v>
      </c>
      <c r="EK6" s="36">
        <f t="shared" si="14"/>
        <v>0.69</v>
      </c>
      <c r="EL6" s="36">
        <f t="shared" si="14"/>
        <v>0.65</v>
      </c>
      <c r="EM6" s="36">
        <f t="shared" si="14"/>
        <v>0.53</v>
      </c>
      <c r="EN6" s="35" t="str">
        <f>IF(EN7="","",IF(EN7="-","【-】","【"&amp;SUBSTITUTE(TEXT(EN7,"#,##0.00"),"-","△")&amp;"】"))</f>
        <v>【0.59】</v>
      </c>
    </row>
    <row r="7" spans="1:144" s="37" customFormat="1">
      <c r="A7" s="29"/>
      <c r="B7" s="38">
        <v>2016</v>
      </c>
      <c r="C7" s="38">
        <v>104299</v>
      </c>
      <c r="D7" s="38">
        <v>47</v>
      </c>
      <c r="E7" s="38">
        <v>1</v>
      </c>
      <c r="F7" s="38">
        <v>0</v>
      </c>
      <c r="G7" s="38">
        <v>0</v>
      </c>
      <c r="H7" s="38" t="s">
        <v>106</v>
      </c>
      <c r="I7" s="38" t="s">
        <v>107</v>
      </c>
      <c r="J7" s="38" t="s">
        <v>108</v>
      </c>
      <c r="K7" s="38" t="s">
        <v>109</v>
      </c>
      <c r="L7" s="38" t="s">
        <v>110</v>
      </c>
      <c r="M7" s="38"/>
      <c r="N7" s="39" t="s">
        <v>111</v>
      </c>
      <c r="O7" s="39" t="s">
        <v>112</v>
      </c>
      <c r="P7" s="39">
        <v>20.45</v>
      </c>
      <c r="Q7" s="39">
        <v>1728</v>
      </c>
      <c r="R7" s="39">
        <v>14542</v>
      </c>
      <c r="S7" s="39">
        <v>253.91</v>
      </c>
      <c r="T7" s="39">
        <v>57.27</v>
      </c>
      <c r="U7" s="39">
        <v>2946</v>
      </c>
      <c r="V7" s="39">
        <v>13.58</v>
      </c>
      <c r="W7" s="39">
        <v>216.94</v>
      </c>
      <c r="X7" s="39">
        <v>88.46</v>
      </c>
      <c r="Y7" s="39">
        <v>79.27</v>
      </c>
      <c r="Z7" s="39">
        <v>79.86</v>
      </c>
      <c r="AA7" s="39">
        <v>78.09</v>
      </c>
      <c r="AB7" s="39">
        <v>77.55</v>
      </c>
      <c r="AC7" s="39">
        <v>74.52</v>
      </c>
      <c r="AD7" s="39">
        <v>76.09</v>
      </c>
      <c r="AE7" s="39">
        <v>75.87</v>
      </c>
      <c r="AF7" s="39">
        <v>76.27</v>
      </c>
      <c r="AG7" s="39">
        <v>77.56</v>
      </c>
      <c r="AH7" s="39">
        <v>76.78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514.16999999999996</v>
      </c>
      <c r="BF7" s="39">
        <v>521.98</v>
      </c>
      <c r="BG7" s="39">
        <v>522.29</v>
      </c>
      <c r="BH7" s="39">
        <v>507.01</v>
      </c>
      <c r="BI7" s="39">
        <v>539.17999999999995</v>
      </c>
      <c r="BJ7" s="39">
        <v>1108.26</v>
      </c>
      <c r="BK7" s="39">
        <v>1113.76</v>
      </c>
      <c r="BL7" s="39">
        <v>1125.69</v>
      </c>
      <c r="BM7" s="39">
        <v>1134.67</v>
      </c>
      <c r="BN7" s="39">
        <v>1144.79</v>
      </c>
      <c r="BO7" s="39">
        <v>1280.76</v>
      </c>
      <c r="BP7" s="39">
        <v>85.59</v>
      </c>
      <c r="BQ7" s="39">
        <v>78.38</v>
      </c>
      <c r="BR7" s="39">
        <v>78.23</v>
      </c>
      <c r="BS7" s="39">
        <v>76.02</v>
      </c>
      <c r="BT7" s="39">
        <v>77.290000000000006</v>
      </c>
      <c r="BU7" s="39">
        <v>19.77</v>
      </c>
      <c r="BV7" s="39">
        <v>34.25</v>
      </c>
      <c r="BW7" s="39">
        <v>46.48</v>
      </c>
      <c r="BX7" s="39">
        <v>40.6</v>
      </c>
      <c r="BY7" s="39">
        <v>56.04</v>
      </c>
      <c r="BZ7" s="39">
        <v>53.06</v>
      </c>
      <c r="CA7" s="39">
        <v>121.62</v>
      </c>
      <c r="CB7" s="39">
        <v>127.73</v>
      </c>
      <c r="CC7" s="39">
        <v>131.87</v>
      </c>
      <c r="CD7" s="39">
        <v>139.43</v>
      </c>
      <c r="CE7" s="39">
        <v>137.44</v>
      </c>
      <c r="CF7" s="39">
        <v>878.73</v>
      </c>
      <c r="CG7" s="39">
        <v>501.18</v>
      </c>
      <c r="CH7" s="39">
        <v>376.61</v>
      </c>
      <c r="CI7" s="39">
        <v>440.03</v>
      </c>
      <c r="CJ7" s="39">
        <v>304.35000000000002</v>
      </c>
      <c r="CK7" s="39">
        <v>314.83</v>
      </c>
      <c r="CL7" s="39">
        <v>58.33</v>
      </c>
      <c r="CM7" s="39">
        <v>59.02</v>
      </c>
      <c r="CN7" s="39">
        <v>57.97</v>
      </c>
      <c r="CO7" s="39">
        <v>59.26</v>
      </c>
      <c r="CP7" s="39">
        <v>58.59</v>
      </c>
      <c r="CQ7" s="39">
        <v>57.17</v>
      </c>
      <c r="CR7" s="39">
        <v>57.55</v>
      </c>
      <c r="CS7" s="39">
        <v>57.43</v>
      </c>
      <c r="CT7" s="39">
        <v>57.29</v>
      </c>
      <c r="CU7" s="39">
        <v>55.9</v>
      </c>
      <c r="CV7" s="39">
        <v>56.28</v>
      </c>
      <c r="CW7" s="39">
        <v>58.57</v>
      </c>
      <c r="CX7" s="39">
        <v>57.09</v>
      </c>
      <c r="CY7" s="39">
        <v>54.32</v>
      </c>
      <c r="CZ7" s="39">
        <v>51.87</v>
      </c>
      <c r="DA7" s="39">
        <v>52.04</v>
      </c>
      <c r="DB7" s="39">
        <v>74.94</v>
      </c>
      <c r="DC7" s="39">
        <v>74.14</v>
      </c>
      <c r="DD7" s="39">
        <v>73.83</v>
      </c>
      <c r="DE7" s="39">
        <v>73.69</v>
      </c>
      <c r="DF7" s="39">
        <v>73.28</v>
      </c>
      <c r="DG7" s="39">
        <v>74.94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0.14000000000000001</v>
      </c>
      <c r="EE7" s="39">
        <v>2.23</v>
      </c>
      <c r="EF7" s="39">
        <v>0.18</v>
      </c>
      <c r="EG7" s="39">
        <v>0.31</v>
      </c>
      <c r="EH7" s="39">
        <v>0.16</v>
      </c>
      <c r="EI7" s="39">
        <v>0.46</v>
      </c>
      <c r="EJ7" s="39">
        <v>0.8</v>
      </c>
      <c r="EK7" s="39">
        <v>0.69</v>
      </c>
      <c r="EL7" s="39">
        <v>0.65</v>
      </c>
      <c r="EM7" s="39">
        <v>0.53</v>
      </c>
      <c r="EN7" s="39">
        <v>0.59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>
      <c r="A9" s="41"/>
      <c r="B9" s="41" t="s">
        <v>113</v>
      </c>
      <c r="C9" s="41" t="s">
        <v>114</v>
      </c>
      <c r="D9" s="41" t="s">
        <v>115</v>
      </c>
      <c r="E9" s="41" t="s">
        <v>116</v>
      </c>
      <c r="F9" s="41" t="s">
        <v>117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1" t="s">
        <v>57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cp:lastPrinted>2018-02-06T04:49:40Z</cp:lastPrinted>
  <dcterms:created xsi:type="dcterms:W3CDTF">2017-12-25T01:42:21Z</dcterms:created>
  <dcterms:modified xsi:type="dcterms:W3CDTF">2018-02-20T09:28:38Z</dcterms:modified>
  <cp:category/>
</cp:coreProperties>
</file>