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4 高山村\"/>
    </mc:Choice>
  </mc:AlternateContent>
  <workbookProtection workbookPassword="B319" lockStructure="1"/>
  <bookViews>
    <workbookView xWindow="-15" yWindow="-15" windowWidth="28830" windowHeight="60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AL8" i="4" s="1"/>
  <c r="Q6" i="5"/>
  <c r="P6" i="5"/>
  <c r="P10" i="4" s="1"/>
  <c r="O6" i="5"/>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AT10" i="4"/>
  <c r="AL10" i="4"/>
  <c r="W10" i="4"/>
  <c r="I10" i="4"/>
  <c r="BB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<sst xmlns="http://schemas.openxmlformats.org/spreadsheetml/2006/main" count="237" uniqueCount="124">
  <si>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</si>
  <si>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</si>
  <si>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</si>
  <si>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</si>
  <si>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</si>
  <si>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</si>
  <si>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</si>
  <si>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</si>
  <si>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</si>
  <si>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</si>
  <si>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</si>
  <si>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</si>
  <si>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</si>
  <si>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</si>
  <si>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</si>
  <si>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</si>
  <si>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</si>
  <si>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</si>
  <si>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</si>
  <si>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</si>
  <si>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</si>
  <si>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</si>
  <si>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</si>
  <si>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</si>
  <si>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</si>
  <si>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</si>
  <si>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</si>
  <si>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</si>
  <si>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</si>
  <si>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</si>
  <si>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</si>
  <si>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</si>
  <si>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</si>
  <si>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</si>
  <si>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</si>
  <si>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</si>
  <si>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</si>
  <si>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</si>
  <si>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</si>
  <si>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</si>
  <si>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</si>
  <si>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</si>
  <si>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</si>
  <si>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</si>
  <si>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</si>
  <si>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</si>
  <si>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</si>
  <si>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</si>
  <si>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</si>
  <si>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</si>
  <si>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</si>
  <si>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</si>
  <si>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</si>
  <si>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</si>
  <si>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</si>
  <si>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</si>
  <si>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</si>
  <si>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</si>
  <si>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</si>
  <si>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</si>
  <si>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</si>
  <si>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</si>
  <si>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</si>
  <si>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</si>
  <si>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</si>
  <si>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</si>
  <si>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</si>
  <si>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</si>
  <si>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</si>
  <si>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</si>
  <si>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</si>
  <si>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</si>
  <si>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</si>
  <si>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</si>
  <si>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</si>
  <si>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</si>
  <si>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</si>
  <si>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</si>
  <si>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</si>
  <si>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</si>
  <si>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</si>
  <si>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</si>
  <si>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</si>
  <si>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</si>
  <si>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</si>
  <si>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</si>
  <si>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</si>
  <si>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</si>
  <si>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</si>
  <si>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</si>
  <si>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</si>
  <si>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</si>
  <si>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</si>
  <si>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</si>
  <si>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</si>
  <si>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</si>
  <si>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</si>
  <si>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</si>
  <si>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</si>
  <si>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</si>
  <si>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</si>
  <si>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</si>
  <si>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</si>
  <si>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</si>
  <si>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</si>
  <si>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</si>
  <si>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</si>
  <si>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</si>
  <si>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高山村</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</si>
  <si>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</si>
  <si>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</si>
  <si>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</si>
  <si>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</si>
  <si>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</si>
  <si>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</si>
  <si>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</si>
  <si>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</si>
  <si>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</si>
  <si>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</si>
  <si>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</si>
  <si>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（1）
①有形固定資産減価償却率・・・該当数値なし
②管路経年化率・・・該当数値なし
③管路更新率・・・H24から更新は行っておらず、今後のためにも計画的な更新を行い経費の均等化を計れるようにする。</t>
    <rPh sb="5" eb="7">
      <t>ユウケイ</t>
    </rPh>
    <rPh sb="7" eb="9">
      <t>コテイ</t>
    </rPh>
    <rPh sb="9" eb="11">
      <t>シサン</t>
    </rPh>
    <rPh sb="11" eb="13">
      <t>ゲンカ</t>
    </rPh>
    <rPh sb="13" eb="16">
      <t>ショウキャクリツ</t>
    </rPh>
    <rPh sb="19" eb="21">
      <t>ガイトウ</t>
    </rPh>
    <rPh sb="21" eb="23">
      <t>スウチ</t>
    </rPh>
    <rPh sb="27" eb="29">
      <t>カンロ</t>
    </rPh>
    <rPh sb="29" eb="31">
      <t>ケイネン</t>
    </rPh>
    <rPh sb="31" eb="32">
      <t>カ</t>
    </rPh>
    <rPh sb="32" eb="33">
      <t>リツ</t>
    </rPh>
    <rPh sb="36" eb="38">
      <t>ガイトウ</t>
    </rPh>
    <rPh sb="38" eb="40">
      <t>スウチ</t>
    </rPh>
    <rPh sb="44" eb="46">
      <t>カンロ</t>
    </rPh>
    <rPh sb="46" eb="48">
      <t>コウシン</t>
    </rPh>
    <rPh sb="48" eb="49">
      <t>リツ</t>
    </rPh>
    <rPh sb="57" eb="59">
      <t>コウシン</t>
    </rPh>
    <rPh sb="60" eb="61">
      <t>オコナ</t>
    </rPh>
    <rPh sb="67" eb="69">
      <t>コンゴ</t>
    </rPh>
    <rPh sb="74" eb="77">
      <t>ケイカクテキ</t>
    </rPh>
    <rPh sb="78" eb="80">
      <t>コウシン</t>
    </rPh>
    <rPh sb="81" eb="82">
      <t>オコナ</t>
    </rPh>
    <rPh sb="83" eb="85">
      <t>ケイヒ</t>
    </rPh>
    <rPh sb="86" eb="88">
      <t>キントウ</t>
    </rPh>
    <rPh sb="88" eb="89">
      <t>カ</t>
    </rPh>
    <rPh sb="90" eb="91">
      <t>ハカ</t>
    </rPh>
    <phoneticPr fontId="7"/>
  </si>
  <si>
    <t>(1)
「1.経営の健全性・効率性」は繰入金に頼った経営となっており、今後も施設の老朽化による費用や人口減少による料金収入の低下が続くことが予想される。経費削減や水道料金の見直し等検討する必要がある。
「2.老朽化の状況」は、昨年に引き続き更新投資がされていない現状であるが、小規模な修繕により対応をしながら、今後更新の計画も検討する必要がある。</t>
    <rPh sb="7" eb="9">
      <t>ケイエイ</t>
    </rPh>
    <rPh sb="10" eb="13">
      <t>ケンゼンセイ</t>
    </rPh>
    <rPh sb="14" eb="17">
      <t>コウリツセイ</t>
    </rPh>
    <rPh sb="19" eb="22">
      <t>クリイレキン</t>
    </rPh>
    <rPh sb="23" eb="24">
      <t>タヨ</t>
    </rPh>
    <rPh sb="26" eb="28">
      <t>ケイエイ</t>
    </rPh>
    <rPh sb="35" eb="37">
      <t>コンゴ</t>
    </rPh>
    <rPh sb="38" eb="40">
      <t>シセツ</t>
    </rPh>
    <rPh sb="41" eb="44">
      <t>ロウキュウカ</t>
    </rPh>
    <rPh sb="47" eb="49">
      <t>ヒヨウ</t>
    </rPh>
    <rPh sb="50" eb="52">
      <t>ジンコウ</t>
    </rPh>
    <rPh sb="52" eb="54">
      <t>ゲンショウ</t>
    </rPh>
    <rPh sb="57" eb="59">
      <t>リョウキン</t>
    </rPh>
    <rPh sb="59" eb="61">
      <t>シュウニュウ</t>
    </rPh>
    <rPh sb="62" eb="64">
      <t>テイカ</t>
    </rPh>
    <rPh sb="65" eb="66">
      <t>ツヅ</t>
    </rPh>
    <rPh sb="70" eb="72">
      <t>ヨソウ</t>
    </rPh>
    <rPh sb="76" eb="78">
      <t>ケイヒ</t>
    </rPh>
    <rPh sb="78" eb="80">
      <t>サクゲン</t>
    </rPh>
    <rPh sb="81" eb="83">
      <t>スイドウ</t>
    </rPh>
    <rPh sb="83" eb="85">
      <t>リョウキン</t>
    </rPh>
    <rPh sb="86" eb="88">
      <t>ミナオ</t>
    </rPh>
    <rPh sb="89" eb="90">
      <t>トウ</t>
    </rPh>
    <rPh sb="90" eb="92">
      <t>ケントウ</t>
    </rPh>
    <rPh sb="94" eb="96">
      <t>ヒツヨウ</t>
    </rPh>
    <rPh sb="104" eb="107">
      <t>ロウキュウカ</t>
    </rPh>
    <rPh sb="108" eb="110">
      <t>ジョウキョウ</t>
    </rPh>
    <rPh sb="113" eb="115">
      <t>サクネン</t>
    </rPh>
    <rPh sb="116" eb="117">
      <t>ヒ</t>
    </rPh>
    <rPh sb="118" eb="119">
      <t>ツヅ</t>
    </rPh>
    <rPh sb="120" eb="122">
      <t>コウシン</t>
    </rPh>
    <rPh sb="122" eb="124">
      <t>トウシ</t>
    </rPh>
    <rPh sb="131" eb="133">
      <t>ゲンジョウ</t>
    </rPh>
    <rPh sb="138" eb="141">
      <t>ショウキボ</t>
    </rPh>
    <rPh sb="142" eb="144">
      <t>シュウゼン</t>
    </rPh>
    <rPh sb="147" eb="149">
      <t>タイオウ</t>
    </rPh>
    <rPh sb="155" eb="157">
      <t>コンゴ</t>
    </rPh>
    <rPh sb="157" eb="159">
      <t>コウシン</t>
    </rPh>
    <rPh sb="160" eb="162">
      <t>ケイカク</t>
    </rPh>
    <rPh sb="163" eb="165">
      <t>ケントウ</t>
    </rPh>
    <rPh sb="167" eb="169">
      <t>ヒツヨウ</t>
    </rPh>
    <phoneticPr fontId="4"/>
  </si>
  <si>
    <t>(1)
①経常収支比率・・・・昨年度より増加傾向にあるが、H26以前と比較すると低い水準にある。
②累積欠損金比率・・・該当数値なし
③流動比率・・・・・・該当数値なし
④企業債残高対給水収益比率・・・昨年と比較し、さらに低水準となっているが、大規模な修繕計画はないので、小規模修繕で対応していく予定である。
⑤料金回収率・・・昨年と比較すると低下しており、供給単価を上げ少しでも繰入金に頼らないようにする必要がある。
⑥給水原価・・・年々増加傾向にあり、費用の抑制などで効率的な経営に努める必要がある。
⑦施設利用率・・・50％台で推移しており、類似団体平均値と比較すると利用率が悪く、施設の規模の見直しを検討する必要がある。
⑧有収率・・・効率性は良いと考えられる。</t>
    <rPh sb="5" eb="7">
      <t>ケイジョウ</t>
    </rPh>
    <rPh sb="7" eb="9">
      <t>シュウシ</t>
    </rPh>
    <rPh sb="9" eb="11">
      <t>ヒリツ</t>
    </rPh>
    <rPh sb="15" eb="18">
      <t>サクネンド</t>
    </rPh>
    <rPh sb="20" eb="22">
      <t>ゾウカ</t>
    </rPh>
    <rPh sb="22" eb="24">
      <t>ケイコウ</t>
    </rPh>
    <rPh sb="32" eb="34">
      <t>イゼン</t>
    </rPh>
    <rPh sb="35" eb="37">
      <t>ヒカク</t>
    </rPh>
    <rPh sb="40" eb="41">
      <t>ヒク</t>
    </rPh>
    <rPh sb="42" eb="44">
      <t>スイジュン</t>
    </rPh>
    <rPh sb="50" eb="52">
      <t>ルイセキ</t>
    </rPh>
    <rPh sb="52" eb="54">
      <t>ケッソン</t>
    </rPh>
    <rPh sb="54" eb="55">
      <t>カネ</t>
    </rPh>
    <rPh sb="55" eb="57">
      <t>ヒリツ</t>
    </rPh>
    <rPh sb="60" eb="62">
      <t>ガイトウ</t>
    </rPh>
    <rPh sb="62" eb="64">
      <t>スウチ</t>
    </rPh>
    <rPh sb="68" eb="70">
      <t>リュウドウ</t>
    </rPh>
    <rPh sb="70" eb="72">
      <t>ヒリツ</t>
    </rPh>
    <rPh sb="78" eb="80">
      <t>ガイトウ</t>
    </rPh>
    <rPh sb="80" eb="82">
      <t>スウチ</t>
    </rPh>
    <rPh sb="86" eb="89">
      <t>キギョウサイ</t>
    </rPh>
    <rPh sb="89" eb="90">
      <t>ザン</t>
    </rPh>
    <rPh sb="90" eb="91">
      <t>タカ</t>
    </rPh>
    <rPh sb="91" eb="92">
      <t>タイ</t>
    </rPh>
    <rPh sb="92" eb="94">
      <t>キュウスイ</t>
    </rPh>
    <rPh sb="94" eb="96">
      <t>シュウエキ</t>
    </rPh>
    <rPh sb="96" eb="98">
      <t>ヒリツ</t>
    </rPh>
    <rPh sb="101" eb="103">
      <t>サクネン</t>
    </rPh>
    <rPh sb="104" eb="106">
      <t>ヒカク</t>
    </rPh>
    <rPh sb="111" eb="114">
      <t>テイスイジュン</t>
    </rPh>
    <rPh sb="122" eb="125">
      <t>ダイキボ</t>
    </rPh>
    <rPh sb="126" eb="128">
      <t>シュウゼン</t>
    </rPh>
    <rPh sb="128" eb="130">
      <t>ケイカク</t>
    </rPh>
    <rPh sb="136" eb="139">
      <t>ショウキボ</t>
    </rPh>
    <rPh sb="139" eb="141">
      <t>シュウゼン</t>
    </rPh>
    <rPh sb="142" eb="144">
      <t>タイオウ</t>
    </rPh>
    <rPh sb="148" eb="150">
      <t>ヨテイ</t>
    </rPh>
    <rPh sb="156" eb="158">
      <t>リョウキン</t>
    </rPh>
    <rPh sb="158" eb="161">
      <t>カイシュウリツ</t>
    </rPh>
    <rPh sb="164" eb="166">
      <t>サクネン</t>
    </rPh>
    <rPh sb="167" eb="169">
      <t>ヒカク</t>
    </rPh>
    <rPh sb="172" eb="174">
      <t>テイカ</t>
    </rPh>
    <rPh sb="179" eb="181">
      <t>キョウキュウ</t>
    </rPh>
    <rPh sb="181" eb="183">
      <t>タンカ</t>
    </rPh>
    <rPh sb="184" eb="185">
      <t>ア</t>
    </rPh>
    <rPh sb="186" eb="187">
      <t>スコ</t>
    </rPh>
    <rPh sb="190" eb="193">
      <t>クリイレキン</t>
    </rPh>
    <rPh sb="194" eb="195">
      <t>タヨ</t>
    </rPh>
    <rPh sb="203" eb="205">
      <t>ヒツヨウ</t>
    </rPh>
    <rPh sb="211" eb="213">
      <t>キュウスイ</t>
    </rPh>
    <rPh sb="213" eb="215">
      <t>ゲンカ</t>
    </rPh>
    <rPh sb="218" eb="220">
      <t>ネンネン</t>
    </rPh>
    <rPh sb="220" eb="222">
      <t>ゾウカ</t>
    </rPh>
    <rPh sb="222" eb="224">
      <t>ケイコウ</t>
    </rPh>
    <rPh sb="228" eb="230">
      <t>ヒヨウ</t>
    </rPh>
    <rPh sb="231" eb="233">
      <t>ヨクセイ</t>
    </rPh>
    <rPh sb="236" eb="238">
      <t>コウリツ</t>
    </rPh>
    <rPh sb="238" eb="239">
      <t>テキ</t>
    </rPh>
    <rPh sb="240" eb="242">
      <t>ケイエイ</t>
    </rPh>
    <rPh sb="243" eb="244">
      <t>ツト</t>
    </rPh>
    <rPh sb="246" eb="248">
      <t>ヒツヨウ</t>
    </rPh>
    <rPh sb="254" eb="256">
      <t>シセツ</t>
    </rPh>
    <rPh sb="256" eb="259">
      <t>リヨウリツ</t>
    </rPh>
    <rPh sb="265" eb="266">
      <t>ダイ</t>
    </rPh>
    <rPh sb="267" eb="269">
      <t>スイイ</t>
    </rPh>
    <rPh sb="274" eb="276">
      <t>ルイジ</t>
    </rPh>
    <rPh sb="276" eb="278">
      <t>ダンタイ</t>
    </rPh>
    <rPh sb="278" eb="281">
      <t>ヘイキンチ</t>
    </rPh>
    <rPh sb="282" eb="284">
      <t>ヒカク</t>
    </rPh>
    <rPh sb="287" eb="290">
      <t>リヨウリツ</t>
    </rPh>
    <rPh sb="291" eb="292">
      <t>ワル</t>
    </rPh>
    <rPh sb="294" eb="296">
      <t>シセツ</t>
    </rPh>
    <rPh sb="297" eb="299">
      <t>キボ</t>
    </rPh>
    <rPh sb="300" eb="302">
      <t>ミナオ</t>
    </rPh>
    <rPh sb="304" eb="306">
      <t>ケントウ</t>
    </rPh>
    <rPh sb="308" eb="310">
      <t>ヒツヨウ</t>
    </rPh>
    <rPh sb="316" eb="317">
      <t>ユウ</t>
    </rPh>
    <rPh sb="317" eb="318">
      <t>シュウ</t>
    </rPh>
    <rPh sb="318" eb="319">
      <t>リツ</t>
    </rPh>
    <rPh sb="322" eb="325">
      <t>コウリツセイ</t>
    </rPh>
    <rPh sb="326" eb="327">
      <t>ヨ</t>
    </rPh>
    <rPh sb="329" eb="330">
      <t>カンガ</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</si>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</sst>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2" xfId="1" applyNumberFormat="1" applyFont="1" applyFill="1" applyBorder="1" applyAlignment="1" applyProtection="1">
      <alignment horizontal="center" vertical="center" shrinkToFi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2.62</c:v>
                </c:pt>
                <c:pt idx="1">
                  <c:v>0</c:v>
                </c:pt>
                <c:pt idx="2">
                  <c:v>0</c:v>
                </c:pt>
                <c:pt idx="3">
                  <c:v>0</c:v>
                </c:pt>
                <c:pt idx="4">
                  <c:v>0</c:v>
                </c:pt>
              </c:numCache>
            </c:numRef>
          </c:val>
        </c:ser>
        <c:dLbls>
          <c:showLegendKey val="0"/>
          <c:showVal val="0"/>
          <c:showCatName val="0"/>
          <c:showSerName val="0"/>
          <c:showPercent val="0"/>
          <c:showBubbleSize val="0"/>
        </c:dLbls>
        <c:gapWidth val="150"/>
        <c:axId val="171723856"/>
        <c:axId val="10798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71723856"/>
        <c:axId val="107982928"/>
      </c:lineChart>
      <c:dateAx>
        <c:axId val="171723856"/>
        <c:scaling>
          <c:orientation val="minMax"/>
        </c:scaling>
        <c:delete val="1"/>
        <c:axPos val="b"/>
        <c:numFmt formatCode="ge" sourceLinked="1"/>
        <c:majorTickMark val="none"/>
        <c:minorTickMark val="none"/>
        <c:tickLblPos val="none"/>
        <c:crossAx val="107982928"/>
        <c:crosses val="autoZero"/>
        <c:auto val="1"/>
        <c:lblOffset val="100"/>
        <c:baseTimeUnit val="years"/>
      </c:dateAx>
      <c:valAx>
        <c:axId val="10798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2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53.44</c:v>
                </c:pt>
                <c:pt idx="1">
                  <c:v>54.36</c:v>
                </c:pt>
                <c:pt idx="2">
                  <c:v>51.37</c:v>
                </c:pt>
                <c:pt idx="3">
                  <c:v>50.97</c:v>
                </c:pt>
                <c:pt idx="4">
                  <c:v>50.99</c:v>
                </c:pt>
              </c:numCache>
            </c:numRef>
          </c:val>
        </c:ser>
        <c:dLbls>
          <c:showLegendKey val="0"/>
          <c:showVal val="0"/>
          <c:showCatName val="0"/>
          <c:showSerName val="0"/>
          <c:showPercent val="0"/>
          <c:showBubbleSize val="0"/>
        </c:dLbls>
        <c:gapWidth val="150"/>
        <c:axId val="246108288"/>
        <c:axId val="24610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246108288"/>
        <c:axId val="246108680"/>
      </c:lineChart>
      <c:dateAx>
        <c:axId val="246108288"/>
        <c:scaling>
          <c:orientation val="minMax"/>
        </c:scaling>
        <c:delete val="1"/>
        <c:axPos val="b"/>
        <c:numFmt formatCode="ge" sourceLinked="1"/>
        <c:majorTickMark val="none"/>
        <c:minorTickMark val="none"/>
        <c:tickLblPos val="none"/>
        <c:crossAx val="246108680"/>
        <c:crosses val="autoZero"/>
        <c:auto val="1"/>
        <c:lblOffset val="100"/>
        <c:baseTimeUnit val="years"/>
      </c:dateAx>
      <c:valAx>
        <c:axId val="24610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1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97.56</c:v>
                </c:pt>
                <c:pt idx="1">
                  <c:v>97.56</c:v>
                </c:pt>
                <c:pt idx="2">
                  <c:v>97.56</c:v>
                </c:pt>
                <c:pt idx="3">
                  <c:v>97.56</c:v>
                </c:pt>
                <c:pt idx="4">
                  <c:v>97.56</c:v>
                </c:pt>
              </c:numCache>
            </c:numRef>
          </c:val>
        </c:ser>
        <c:dLbls>
          <c:showLegendKey val="0"/>
          <c:showVal val="0"/>
          <c:showCatName val="0"/>
          <c:showSerName val="0"/>
          <c:showPercent val="0"/>
          <c:showBubbleSize val="0"/>
        </c:dLbls>
        <c:gapWidth val="150"/>
        <c:axId val="246109856"/>
        <c:axId val="24615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246109856"/>
        <c:axId val="246156384"/>
      </c:lineChart>
      <c:dateAx>
        <c:axId val="246109856"/>
        <c:scaling>
          <c:orientation val="minMax"/>
        </c:scaling>
        <c:delete val="1"/>
        <c:axPos val="b"/>
        <c:numFmt formatCode="ge" sourceLinked="1"/>
        <c:majorTickMark val="none"/>
        <c:minorTickMark val="none"/>
        <c:tickLblPos val="none"/>
        <c:crossAx val="246156384"/>
        <c:crosses val="autoZero"/>
        <c:auto val="1"/>
        <c:lblOffset val="100"/>
        <c:baseTimeUnit val="years"/>
      </c:dateAx>
      <c:valAx>
        <c:axId val="24615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1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133.19</c:v>
                </c:pt>
                <c:pt idx="1">
                  <c:v>139.13999999999999</c:v>
                </c:pt>
                <c:pt idx="2">
                  <c:v>133.88999999999999</c:v>
                </c:pt>
                <c:pt idx="3">
                  <c:v>113.07</c:v>
                </c:pt>
                <c:pt idx="4">
                  <c:v>115.88</c:v>
                </c:pt>
              </c:numCache>
            </c:numRef>
          </c:val>
        </c:ser>
        <c:dLbls>
          <c:showLegendKey val="0"/>
          <c:showVal val="0"/>
          <c:showCatName val="0"/>
          <c:showSerName val="0"/>
          <c:showPercent val="0"/>
          <c:showBubbleSize val="0"/>
        </c:dLbls>
        <c:gapWidth val="150"/>
        <c:axId val="170337936"/>
        <c:axId val="17149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70337936"/>
        <c:axId val="171494880"/>
      </c:lineChart>
      <c:dateAx>
        <c:axId val="170337936"/>
        <c:scaling>
          <c:orientation val="minMax"/>
        </c:scaling>
        <c:delete val="1"/>
        <c:axPos val="b"/>
        <c:numFmt formatCode="ge" sourceLinked="1"/>
        <c:majorTickMark val="none"/>
        <c:minorTickMark val="none"/>
        <c:tickLblPos val="none"/>
        <c:crossAx val="171494880"/>
        <c:crosses val="autoZero"/>
        <c:auto val="1"/>
        <c:lblOffset val="100"/>
        <c:baseTimeUnit val="years"/>
      </c:dateAx>
      <c:valAx>
        <c:axId val="17149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33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239336"/>
        <c:axId val="17112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239336"/>
        <c:axId val="171120304"/>
      </c:lineChart>
      <c:dateAx>
        <c:axId val="170239336"/>
        <c:scaling>
          <c:orientation val="minMax"/>
        </c:scaling>
        <c:delete val="1"/>
        <c:axPos val="b"/>
        <c:numFmt formatCode="ge" sourceLinked="1"/>
        <c:majorTickMark val="none"/>
        <c:minorTickMark val="none"/>
        <c:tickLblPos val="none"/>
        <c:crossAx val="171120304"/>
        <c:crosses val="autoZero"/>
        <c:auto val="1"/>
        <c:lblOffset val="100"/>
        <c:baseTimeUnit val="years"/>
      </c:dateAx>
      <c:valAx>
        <c:axId val="17112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3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353840"/>
        <c:axId val="169847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353840"/>
        <c:axId val="169847352"/>
      </c:lineChart>
      <c:dateAx>
        <c:axId val="169353840"/>
        <c:scaling>
          <c:orientation val="minMax"/>
        </c:scaling>
        <c:delete val="1"/>
        <c:axPos val="b"/>
        <c:numFmt formatCode="ge" sourceLinked="1"/>
        <c:majorTickMark val="none"/>
        <c:minorTickMark val="none"/>
        <c:tickLblPos val="none"/>
        <c:crossAx val="169847352"/>
        <c:crosses val="autoZero"/>
        <c:auto val="1"/>
        <c:lblOffset val="100"/>
        <c:baseTimeUnit val="years"/>
      </c:dateAx>
      <c:valAx>
        <c:axId val="16984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35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454576"/>
        <c:axId val="10945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454576"/>
        <c:axId val="109454968"/>
      </c:lineChart>
      <c:dateAx>
        <c:axId val="109454576"/>
        <c:scaling>
          <c:orientation val="minMax"/>
        </c:scaling>
        <c:delete val="1"/>
        <c:axPos val="b"/>
        <c:numFmt formatCode="ge" sourceLinked="1"/>
        <c:majorTickMark val="none"/>
        <c:minorTickMark val="none"/>
        <c:tickLblPos val="none"/>
        <c:crossAx val="109454968"/>
        <c:crosses val="autoZero"/>
        <c:auto val="1"/>
        <c:lblOffset val="100"/>
        <c:baseTimeUnit val="years"/>
      </c:dateAx>
      <c:valAx>
        <c:axId val="10945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5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870760"/>
        <c:axId val="17287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870760"/>
        <c:axId val="172870368"/>
      </c:lineChart>
      <c:dateAx>
        <c:axId val="172870760"/>
        <c:scaling>
          <c:orientation val="minMax"/>
        </c:scaling>
        <c:delete val="1"/>
        <c:axPos val="b"/>
        <c:numFmt formatCode="ge" sourceLinked="1"/>
        <c:majorTickMark val="none"/>
        <c:minorTickMark val="none"/>
        <c:tickLblPos val="none"/>
        <c:crossAx val="172870368"/>
        <c:crosses val="autoZero"/>
        <c:auto val="1"/>
        <c:lblOffset val="100"/>
        <c:baseTimeUnit val="years"/>
      </c:dateAx>
      <c:valAx>
        <c:axId val="1728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87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480.68</c:v>
                </c:pt>
                <c:pt idx="1">
                  <c:v>443.21</c:v>
                </c:pt>
                <c:pt idx="2">
                  <c:v>438.1</c:v>
                </c:pt>
                <c:pt idx="3">
                  <c:v>403.76</c:v>
                </c:pt>
                <c:pt idx="4">
                  <c:v>361.1</c:v>
                </c:pt>
              </c:numCache>
            </c:numRef>
          </c:val>
        </c:ser>
        <c:dLbls>
          <c:showLegendKey val="0"/>
          <c:showVal val="0"/>
          <c:showCatName val="0"/>
          <c:showSerName val="0"/>
          <c:showPercent val="0"/>
          <c:showBubbleSize val="0"/>
        </c:dLbls>
        <c:gapWidth val="150"/>
        <c:axId val="172907456"/>
        <c:axId val="24633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72907456"/>
        <c:axId val="246331504"/>
      </c:lineChart>
      <c:dateAx>
        <c:axId val="172907456"/>
        <c:scaling>
          <c:orientation val="minMax"/>
        </c:scaling>
        <c:delete val="1"/>
        <c:axPos val="b"/>
        <c:numFmt formatCode="ge" sourceLinked="1"/>
        <c:majorTickMark val="none"/>
        <c:minorTickMark val="none"/>
        <c:tickLblPos val="none"/>
        <c:crossAx val="246331504"/>
        <c:crosses val="autoZero"/>
        <c:auto val="1"/>
        <c:lblOffset val="100"/>
        <c:baseTimeUnit val="years"/>
      </c:dateAx>
      <c:valAx>
        <c:axId val="24633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84.42</c:v>
                </c:pt>
                <c:pt idx="1">
                  <c:v>87.14</c:v>
                </c:pt>
                <c:pt idx="2">
                  <c:v>85.74</c:v>
                </c:pt>
                <c:pt idx="3">
                  <c:v>82.98</c:v>
                </c:pt>
                <c:pt idx="4">
                  <c:v>80.62</c:v>
                </c:pt>
              </c:numCache>
            </c:numRef>
          </c:val>
        </c:ser>
        <c:dLbls>
          <c:showLegendKey val="0"/>
          <c:showVal val="0"/>
          <c:showCatName val="0"/>
          <c:showSerName val="0"/>
          <c:showPercent val="0"/>
          <c:showBubbleSize val="0"/>
        </c:dLbls>
        <c:gapWidth val="150"/>
        <c:axId val="246332680"/>
        <c:axId val="24633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246332680"/>
        <c:axId val="246333072"/>
      </c:lineChart>
      <c:dateAx>
        <c:axId val="246332680"/>
        <c:scaling>
          <c:orientation val="minMax"/>
        </c:scaling>
        <c:delete val="1"/>
        <c:axPos val="b"/>
        <c:numFmt formatCode="ge" sourceLinked="1"/>
        <c:majorTickMark val="none"/>
        <c:minorTickMark val="none"/>
        <c:tickLblPos val="none"/>
        <c:crossAx val="246333072"/>
        <c:crosses val="autoZero"/>
        <c:auto val="1"/>
        <c:lblOffset val="100"/>
        <c:baseTimeUnit val="years"/>
      </c:dateAx>
      <c:valAx>
        <c:axId val="24633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33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130.72999999999999</c:v>
                </c:pt>
                <c:pt idx="1">
                  <c:v>126.54</c:v>
                </c:pt>
                <c:pt idx="2">
                  <c:v>128.09</c:v>
                </c:pt>
                <c:pt idx="3">
                  <c:v>133.08000000000001</c:v>
                </c:pt>
                <c:pt idx="4">
                  <c:v>139.99</c:v>
                </c:pt>
              </c:numCache>
            </c:numRef>
          </c:val>
        </c:ser>
        <c:dLbls>
          <c:showLegendKey val="0"/>
          <c:showVal val="0"/>
          <c:showCatName val="0"/>
          <c:showSerName val="0"/>
          <c:showPercent val="0"/>
          <c:showBubbleSize val="0"/>
        </c:dLbls>
        <c:gapWidth val="150"/>
        <c:axId val="109454184"/>
        <c:axId val="24640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09454184"/>
        <c:axId val="246402912"/>
      </c:lineChart>
      <c:dateAx>
        <c:axId val="109454184"/>
        <c:scaling>
          <c:orientation val="minMax"/>
        </c:scaling>
        <c:delete val="1"/>
        <c:axPos val="b"/>
        <c:numFmt formatCode="ge" sourceLinked="1"/>
        <c:majorTickMark val="none"/>
        <c:minorTickMark val="none"/>
        <c:tickLblPos val="none"/>
        <c:crossAx val="246402912"/>
        <c:crosses val="autoZero"/>
        <c:auto val="1"/>
        <c:lblOffset val="100"/>
        <c:baseTimeUnit val="years"/>
      </c:dateAx>
      <c:valAx>
        <c:axId val="24640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5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群馬県　高山村</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4"/>
      <c r="BK7" s="4"/>
      <c r="BL7" s="5" t="s">
        <v>9</v>
      </c>
      <c r="BM7" s="6"/>
      <c r="BN7" s="6"/>
      <c r="BO7" s="6"/>
      <c r="BP7" s="6"/>
      <c r="BQ7" s="6"/>
      <c r="BR7" s="6"/>
      <c r="BS7" s="6"/>
      <c r="BT7" s="6"/>
      <c r="BU7" s="6"/>
      <c r="BV7" s="6"/>
      <c r="BW7" s="6"/>
      <c r="BX7" s="6"/>
      <c r="BY7" s="7"/>
    </row>
    <row r="8" spans="1:78" ht="18.75" customHeight="1">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D3</v>
      </c>
      <c r="X8" s="79"/>
      <c r="Y8" s="79"/>
      <c r="Z8" s="79"/>
      <c r="AA8" s="79"/>
      <c r="AB8" s="79"/>
      <c r="AC8" s="79"/>
      <c r="AD8" s="90" t="s">
        <v>123</v>
      </c>
      <c r="AE8" s="90"/>
      <c r="AF8" s="90"/>
      <c r="AG8" s="90"/>
      <c r="AH8" s="90"/>
      <c r="AI8" s="90"/>
      <c r="AJ8" s="90"/>
      <c r="AK8" s="2"/>
      <c r="AL8" s="73">
        <f>データ!$R$6</f>
        <v>3730</v>
      </c>
      <c r="AM8" s="73"/>
      <c r="AN8" s="73"/>
      <c r="AO8" s="73"/>
      <c r="AP8" s="73"/>
      <c r="AQ8" s="73"/>
      <c r="AR8" s="73"/>
      <c r="AS8" s="73"/>
      <c r="AT8" s="72">
        <f>データ!$S$6</f>
        <v>64.180000000000007</v>
      </c>
      <c r="AU8" s="72"/>
      <c r="AV8" s="72"/>
      <c r="AW8" s="72"/>
      <c r="AX8" s="72"/>
      <c r="AY8" s="72"/>
      <c r="AZ8" s="72"/>
      <c r="BA8" s="72"/>
      <c r="BB8" s="72">
        <f>データ!$T$6</f>
        <v>58.12</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4"/>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4"/>
      <c r="BK9" s="4"/>
      <c r="BL9" s="70" t="s">
        <v>19</v>
      </c>
      <c r="BM9" s="71"/>
      <c r="BN9" s="11" t="s">
        <v>20</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99.49</v>
      </c>
      <c r="Q10" s="72"/>
      <c r="R10" s="72"/>
      <c r="S10" s="72"/>
      <c r="T10" s="72"/>
      <c r="U10" s="72"/>
      <c r="V10" s="72"/>
      <c r="W10" s="73">
        <f>データ!$Q$6</f>
        <v>1200</v>
      </c>
      <c r="X10" s="73"/>
      <c r="Y10" s="73"/>
      <c r="Z10" s="73"/>
      <c r="AA10" s="73"/>
      <c r="AB10" s="73"/>
      <c r="AC10" s="73"/>
      <c r="AD10" s="2"/>
      <c r="AE10" s="2"/>
      <c r="AF10" s="2"/>
      <c r="AG10" s="2"/>
      <c r="AH10" s="2"/>
      <c r="AI10" s="2"/>
      <c r="AJ10" s="2"/>
      <c r="AK10" s="2"/>
      <c r="AL10" s="73">
        <f>データ!$U$6</f>
        <v>3684</v>
      </c>
      <c r="AM10" s="73"/>
      <c r="AN10" s="73"/>
      <c r="AO10" s="73"/>
      <c r="AP10" s="73"/>
      <c r="AQ10" s="73"/>
      <c r="AR10" s="73"/>
      <c r="AS10" s="73"/>
      <c r="AT10" s="72">
        <f>データ!$V$6</f>
        <v>15</v>
      </c>
      <c r="AU10" s="72"/>
      <c r="AV10" s="72"/>
      <c r="AW10" s="72"/>
      <c r="AX10" s="72"/>
      <c r="AY10" s="72"/>
      <c r="AZ10" s="72"/>
      <c r="BA10" s="72"/>
      <c r="BB10" s="72">
        <f>データ!$W$6</f>
        <v>245.6</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3" t="s">
        <v>25</v>
      </c>
      <c r="BM14" s="44"/>
      <c r="BN14" s="44"/>
      <c r="BO14" s="44"/>
      <c r="BP14" s="44"/>
      <c r="BQ14" s="44"/>
      <c r="BR14" s="44"/>
      <c r="BS14" s="44"/>
      <c r="BT14" s="44"/>
      <c r="BU14" s="44"/>
      <c r="BV14" s="44"/>
      <c r="BW14" s="44"/>
      <c r="BX14" s="44"/>
      <c r="BY14" s="44"/>
      <c r="BZ14" s="45"/>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6" t="s">
        <v>120</v>
      </c>
      <c r="BM47" s="57"/>
      <c r="BN47" s="57"/>
      <c r="BO47" s="57"/>
      <c r="BP47" s="57"/>
      <c r="BQ47" s="57"/>
      <c r="BR47" s="57"/>
      <c r="BS47" s="57"/>
      <c r="BT47" s="57"/>
      <c r="BU47" s="57"/>
      <c r="BV47" s="57"/>
      <c r="BW47" s="57"/>
      <c r="BX47" s="57"/>
      <c r="BY47" s="57"/>
      <c r="BZ47" s="5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6"/>
      <c r="BM48" s="57"/>
      <c r="BN48" s="57"/>
      <c r="BO48" s="57"/>
      <c r="BP48" s="57"/>
      <c r="BQ48" s="57"/>
      <c r="BR48" s="57"/>
      <c r="BS48" s="57"/>
      <c r="BT48" s="57"/>
      <c r="BU48" s="57"/>
      <c r="BV48" s="57"/>
      <c r="BW48" s="57"/>
      <c r="BX48" s="57"/>
      <c r="BY48" s="57"/>
      <c r="BZ48" s="5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6"/>
      <c r="BM49" s="57"/>
      <c r="BN49" s="57"/>
      <c r="BO49" s="57"/>
      <c r="BP49" s="57"/>
      <c r="BQ49" s="57"/>
      <c r="BR49" s="57"/>
      <c r="BS49" s="57"/>
      <c r="BT49" s="57"/>
      <c r="BU49" s="57"/>
      <c r="BV49" s="57"/>
      <c r="BW49" s="57"/>
      <c r="BX49" s="57"/>
      <c r="BY49" s="57"/>
      <c r="BZ49" s="5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6"/>
      <c r="BM50" s="57"/>
      <c r="BN50" s="57"/>
      <c r="BO50" s="57"/>
      <c r="BP50" s="57"/>
      <c r="BQ50" s="57"/>
      <c r="BR50" s="57"/>
      <c r="BS50" s="57"/>
      <c r="BT50" s="57"/>
      <c r="BU50" s="57"/>
      <c r="BV50" s="57"/>
      <c r="BW50" s="57"/>
      <c r="BX50" s="57"/>
      <c r="BY50" s="57"/>
      <c r="BZ50" s="5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6"/>
      <c r="BM51" s="57"/>
      <c r="BN51" s="57"/>
      <c r="BO51" s="57"/>
      <c r="BP51" s="57"/>
      <c r="BQ51" s="57"/>
      <c r="BR51" s="57"/>
      <c r="BS51" s="57"/>
      <c r="BT51" s="57"/>
      <c r="BU51" s="57"/>
      <c r="BV51" s="57"/>
      <c r="BW51" s="57"/>
      <c r="BX51" s="57"/>
      <c r="BY51" s="57"/>
      <c r="BZ51" s="5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6"/>
      <c r="BM52" s="57"/>
      <c r="BN52" s="57"/>
      <c r="BO52" s="57"/>
      <c r="BP52" s="57"/>
      <c r="BQ52" s="57"/>
      <c r="BR52" s="57"/>
      <c r="BS52" s="57"/>
      <c r="BT52" s="57"/>
      <c r="BU52" s="57"/>
      <c r="BV52" s="57"/>
      <c r="BW52" s="57"/>
      <c r="BX52" s="57"/>
      <c r="BY52" s="57"/>
      <c r="BZ52" s="5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6"/>
      <c r="BM53" s="57"/>
      <c r="BN53" s="57"/>
      <c r="BO53" s="57"/>
      <c r="BP53" s="57"/>
      <c r="BQ53" s="57"/>
      <c r="BR53" s="57"/>
      <c r="BS53" s="57"/>
      <c r="BT53" s="57"/>
      <c r="BU53" s="57"/>
      <c r="BV53" s="57"/>
      <c r="BW53" s="57"/>
      <c r="BX53" s="57"/>
      <c r="BY53" s="57"/>
      <c r="BZ53" s="5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6"/>
      <c r="BM54" s="57"/>
      <c r="BN54" s="57"/>
      <c r="BO54" s="57"/>
      <c r="BP54" s="57"/>
      <c r="BQ54" s="57"/>
      <c r="BR54" s="57"/>
      <c r="BS54" s="57"/>
      <c r="BT54" s="57"/>
      <c r="BU54" s="57"/>
      <c r="BV54" s="57"/>
      <c r="BW54" s="57"/>
      <c r="BX54" s="57"/>
      <c r="BY54" s="57"/>
      <c r="BZ54" s="5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6"/>
      <c r="BM55" s="57"/>
      <c r="BN55" s="57"/>
      <c r="BO55" s="57"/>
      <c r="BP55" s="57"/>
      <c r="BQ55" s="57"/>
      <c r="BR55" s="57"/>
      <c r="BS55" s="57"/>
      <c r="BT55" s="57"/>
      <c r="BU55" s="57"/>
      <c r="BV55" s="57"/>
      <c r="BW55" s="57"/>
      <c r="BX55" s="57"/>
      <c r="BY55" s="57"/>
      <c r="BZ55" s="58"/>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56"/>
      <c r="BM57" s="57"/>
      <c r="BN57" s="57"/>
      <c r="BO57" s="57"/>
      <c r="BP57" s="57"/>
      <c r="BQ57" s="57"/>
      <c r="BR57" s="57"/>
      <c r="BS57" s="57"/>
      <c r="BT57" s="57"/>
      <c r="BU57" s="57"/>
      <c r="BV57" s="57"/>
      <c r="BW57" s="57"/>
      <c r="BX57" s="57"/>
      <c r="BY57" s="57"/>
      <c r="BZ57" s="5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6"/>
      <c r="BM58" s="57"/>
      <c r="BN58" s="57"/>
      <c r="BO58" s="57"/>
      <c r="BP58" s="57"/>
      <c r="BQ58" s="57"/>
      <c r="BR58" s="57"/>
      <c r="BS58" s="57"/>
      <c r="BT58" s="57"/>
      <c r="BU58" s="57"/>
      <c r="BV58" s="57"/>
      <c r="BW58" s="57"/>
      <c r="BX58" s="57"/>
      <c r="BY58" s="57"/>
      <c r="BZ58" s="5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7"/>
      <c r="BN59" s="57"/>
      <c r="BO59" s="57"/>
      <c r="BP59" s="57"/>
      <c r="BQ59" s="57"/>
      <c r="BR59" s="57"/>
      <c r="BS59" s="57"/>
      <c r="BT59" s="57"/>
      <c r="BU59" s="57"/>
      <c r="BV59" s="57"/>
      <c r="BW59" s="57"/>
      <c r="BX59" s="57"/>
      <c r="BY59" s="57"/>
      <c r="BZ59" s="58"/>
    </row>
    <row r="60" spans="1:78" ht="13.5" customHeight="1">
      <c r="A60" s="2"/>
      <c r="B60" s="62" t="s">
        <v>35</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6"/>
      <c r="BM60" s="57"/>
      <c r="BN60" s="57"/>
      <c r="BO60" s="57"/>
      <c r="BP60" s="57"/>
      <c r="BQ60" s="57"/>
      <c r="BR60" s="57"/>
      <c r="BS60" s="57"/>
      <c r="BT60" s="57"/>
      <c r="BU60" s="57"/>
      <c r="BV60" s="57"/>
      <c r="BW60" s="57"/>
      <c r="BX60" s="57"/>
      <c r="BY60" s="57"/>
      <c r="BZ60" s="58"/>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6"/>
      <c r="BM61" s="57"/>
      <c r="BN61" s="57"/>
      <c r="BO61" s="57"/>
      <c r="BP61" s="57"/>
      <c r="BQ61" s="57"/>
      <c r="BR61" s="57"/>
      <c r="BS61" s="57"/>
      <c r="BT61" s="57"/>
      <c r="BU61" s="57"/>
      <c r="BV61" s="57"/>
      <c r="BW61" s="57"/>
      <c r="BX61" s="57"/>
      <c r="BY61" s="57"/>
      <c r="BZ61" s="5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6"/>
      <c r="BM62" s="57"/>
      <c r="BN62" s="57"/>
      <c r="BO62" s="57"/>
      <c r="BP62" s="57"/>
      <c r="BQ62" s="57"/>
      <c r="BR62" s="57"/>
      <c r="BS62" s="57"/>
      <c r="BT62" s="57"/>
      <c r="BU62" s="57"/>
      <c r="BV62" s="57"/>
      <c r="BW62" s="57"/>
      <c r="BX62" s="57"/>
      <c r="BY62" s="57"/>
      <c r="BZ62" s="5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83" t="s">
        <v>64</v>
      </c>
      <c r="I3" s="84"/>
      <c r="J3" s="84"/>
      <c r="K3" s="84"/>
      <c r="L3" s="84"/>
      <c r="M3" s="84"/>
      <c r="N3" s="84"/>
      <c r="O3" s="84"/>
      <c r="P3" s="84"/>
      <c r="Q3" s="84"/>
      <c r="R3" s="84"/>
      <c r="S3" s="84"/>
      <c r="T3" s="84"/>
      <c r="U3" s="84"/>
      <c r="V3" s="84"/>
      <c r="W3" s="85"/>
      <c r="X3" s="89" t="s">
        <v>65</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66</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29" t="s">
        <v>67</v>
      </c>
      <c r="B4" s="31"/>
      <c r="C4" s="31"/>
      <c r="D4" s="31"/>
      <c r="E4" s="31"/>
      <c r="F4" s="31"/>
      <c r="G4" s="31"/>
      <c r="H4" s="86"/>
      <c r="I4" s="87"/>
      <c r="J4" s="87"/>
      <c r="K4" s="87"/>
      <c r="L4" s="87"/>
      <c r="M4" s="87"/>
      <c r="N4" s="87"/>
      <c r="O4" s="87"/>
      <c r="P4" s="87"/>
      <c r="Q4" s="87"/>
      <c r="R4" s="87"/>
      <c r="S4" s="87"/>
      <c r="T4" s="87"/>
      <c r="U4" s="87"/>
      <c r="V4" s="87"/>
      <c r="W4" s="88"/>
      <c r="X4" s="82" t="s">
        <v>68</v>
      </c>
      <c r="Y4" s="82"/>
      <c r="Z4" s="82"/>
      <c r="AA4" s="82"/>
      <c r="AB4" s="82"/>
      <c r="AC4" s="82"/>
      <c r="AD4" s="82"/>
      <c r="AE4" s="82"/>
      <c r="AF4" s="82"/>
      <c r="AG4" s="82"/>
      <c r="AH4" s="82"/>
      <c r="AI4" s="82" t="s">
        <v>69</v>
      </c>
      <c r="AJ4" s="82"/>
      <c r="AK4" s="82"/>
      <c r="AL4" s="82"/>
      <c r="AM4" s="82"/>
      <c r="AN4" s="82"/>
      <c r="AO4" s="82"/>
      <c r="AP4" s="82"/>
      <c r="AQ4" s="82"/>
      <c r="AR4" s="82"/>
      <c r="AS4" s="82"/>
      <c r="AT4" s="82" t="s">
        <v>70</v>
      </c>
      <c r="AU4" s="82"/>
      <c r="AV4" s="82"/>
      <c r="AW4" s="82"/>
      <c r="AX4" s="82"/>
      <c r="AY4" s="82"/>
      <c r="AZ4" s="82"/>
      <c r="BA4" s="82"/>
      <c r="BB4" s="82"/>
      <c r="BC4" s="82"/>
      <c r="BD4" s="82"/>
      <c r="BE4" s="82" t="s">
        <v>71</v>
      </c>
      <c r="BF4" s="82"/>
      <c r="BG4" s="82"/>
      <c r="BH4" s="82"/>
      <c r="BI4" s="82"/>
      <c r="BJ4" s="82"/>
      <c r="BK4" s="82"/>
      <c r="BL4" s="82"/>
      <c r="BM4" s="82"/>
      <c r="BN4" s="82"/>
      <c r="BO4" s="82"/>
      <c r="BP4" s="82" t="s">
        <v>72</v>
      </c>
      <c r="BQ4" s="82"/>
      <c r="BR4" s="82"/>
      <c r="BS4" s="82"/>
      <c r="BT4" s="82"/>
      <c r="BU4" s="82"/>
      <c r="BV4" s="82"/>
      <c r="BW4" s="82"/>
      <c r="BX4" s="82"/>
      <c r="BY4" s="82"/>
      <c r="BZ4" s="82"/>
      <c r="CA4" s="82" t="s">
        <v>73</v>
      </c>
      <c r="CB4" s="82"/>
      <c r="CC4" s="82"/>
      <c r="CD4" s="82"/>
      <c r="CE4" s="82"/>
      <c r="CF4" s="82"/>
      <c r="CG4" s="82"/>
      <c r="CH4" s="82"/>
      <c r="CI4" s="82"/>
      <c r="CJ4" s="82"/>
      <c r="CK4" s="82"/>
      <c r="CL4" s="82" t="s">
        <v>74</v>
      </c>
      <c r="CM4" s="82"/>
      <c r="CN4" s="82"/>
      <c r="CO4" s="82"/>
      <c r="CP4" s="82"/>
      <c r="CQ4" s="82"/>
      <c r="CR4" s="82"/>
      <c r="CS4" s="82"/>
      <c r="CT4" s="82"/>
      <c r="CU4" s="82"/>
      <c r="CV4" s="82"/>
      <c r="CW4" s="82" t="s">
        <v>75</v>
      </c>
      <c r="CX4" s="82"/>
      <c r="CY4" s="82"/>
      <c r="CZ4" s="82"/>
      <c r="DA4" s="82"/>
      <c r="DB4" s="82"/>
      <c r="DC4" s="82"/>
      <c r="DD4" s="82"/>
      <c r="DE4" s="82"/>
      <c r="DF4" s="82"/>
      <c r="DG4" s="82"/>
      <c r="DH4" s="82" t="s">
        <v>76</v>
      </c>
      <c r="DI4" s="82"/>
      <c r="DJ4" s="82"/>
      <c r="DK4" s="82"/>
      <c r="DL4" s="82"/>
      <c r="DM4" s="82"/>
      <c r="DN4" s="82"/>
      <c r="DO4" s="82"/>
      <c r="DP4" s="82"/>
      <c r="DQ4" s="82"/>
      <c r="DR4" s="82"/>
      <c r="DS4" s="82" t="s">
        <v>77</v>
      </c>
      <c r="DT4" s="82"/>
      <c r="DU4" s="82"/>
      <c r="DV4" s="82"/>
      <c r="DW4" s="82"/>
      <c r="DX4" s="82"/>
      <c r="DY4" s="82"/>
      <c r="DZ4" s="82"/>
      <c r="EA4" s="82"/>
      <c r="EB4" s="82"/>
      <c r="EC4" s="82"/>
      <c r="ED4" s="82" t="s">
        <v>78</v>
      </c>
      <c r="EE4" s="82"/>
      <c r="EF4" s="82"/>
      <c r="EG4" s="82"/>
      <c r="EH4" s="82"/>
      <c r="EI4" s="82"/>
      <c r="EJ4" s="82"/>
      <c r="EK4" s="82"/>
      <c r="EL4" s="82"/>
      <c r="EM4" s="82"/>
      <c r="EN4" s="82"/>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104281</v>
      </c>
      <c r="D6" s="34">
        <f t="shared" si="3"/>
        <v>47</v>
      </c>
      <c r="E6" s="34">
        <f t="shared" si="3"/>
        <v>1</v>
      </c>
      <c r="F6" s="34">
        <f t="shared" si="3"/>
        <v>0</v>
      </c>
      <c r="G6" s="34">
        <f t="shared" si="3"/>
        <v>0</v>
      </c>
      <c r="H6" s="34" t="str">
        <f t="shared" si="3"/>
        <v>群馬県　高山村</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99.49</v>
      </c>
      <c r="Q6" s="35">
        <f t="shared" si="3"/>
        <v>1200</v>
      </c>
      <c r="R6" s="35">
        <f t="shared" si="3"/>
        <v>3730</v>
      </c>
      <c r="S6" s="35">
        <f t="shared" si="3"/>
        <v>64.180000000000007</v>
      </c>
      <c r="T6" s="35">
        <f t="shared" si="3"/>
        <v>58.12</v>
      </c>
      <c r="U6" s="35">
        <f t="shared" si="3"/>
        <v>3684</v>
      </c>
      <c r="V6" s="35">
        <f t="shared" si="3"/>
        <v>15</v>
      </c>
      <c r="W6" s="35">
        <f t="shared" si="3"/>
        <v>245.6</v>
      </c>
      <c r="X6" s="36">
        <f>IF(X7="",NA(),X7)</f>
        <v>133.19</v>
      </c>
      <c r="Y6" s="36">
        <f t="shared" ref="Y6:AG6" si="4">IF(Y7="",NA(),Y7)</f>
        <v>139.13999999999999</v>
      </c>
      <c r="Z6" s="36">
        <f t="shared" si="4"/>
        <v>133.88999999999999</v>
      </c>
      <c r="AA6" s="36">
        <f t="shared" si="4"/>
        <v>113.07</v>
      </c>
      <c r="AB6" s="36">
        <f t="shared" si="4"/>
        <v>115.88</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480.68</v>
      </c>
      <c r="BF6" s="36">
        <f t="shared" ref="BF6:BN6" si="7">IF(BF7="",NA(),BF7)</f>
        <v>443.21</v>
      </c>
      <c r="BG6" s="36">
        <f t="shared" si="7"/>
        <v>438.1</v>
      </c>
      <c r="BH6" s="36">
        <f t="shared" si="7"/>
        <v>403.76</v>
      </c>
      <c r="BI6" s="36">
        <f t="shared" si="7"/>
        <v>361.1</v>
      </c>
      <c r="BJ6" s="36">
        <f t="shared" si="7"/>
        <v>1108.26</v>
      </c>
      <c r="BK6" s="36">
        <f t="shared" si="7"/>
        <v>1113.76</v>
      </c>
      <c r="BL6" s="36">
        <f t="shared" si="7"/>
        <v>1125.69</v>
      </c>
      <c r="BM6" s="36">
        <f t="shared" si="7"/>
        <v>1134.67</v>
      </c>
      <c r="BN6" s="36">
        <f t="shared" si="7"/>
        <v>1144.79</v>
      </c>
      <c r="BO6" s="35" t="str">
        <f>IF(BO7="","",IF(BO7="-","【-】","【"&amp;SUBSTITUTE(TEXT(BO7,"#,##0.00"),"-","△")&amp;"】"))</f>
        <v>【1,280.76】</v>
      </c>
      <c r="BP6" s="36">
        <f>IF(BP7="",NA(),BP7)</f>
        <v>84.42</v>
      </c>
      <c r="BQ6" s="36">
        <f t="shared" ref="BQ6:BY6" si="8">IF(BQ7="",NA(),BQ7)</f>
        <v>87.14</v>
      </c>
      <c r="BR6" s="36">
        <f t="shared" si="8"/>
        <v>85.74</v>
      </c>
      <c r="BS6" s="36">
        <f t="shared" si="8"/>
        <v>82.98</v>
      </c>
      <c r="BT6" s="36">
        <f t="shared" si="8"/>
        <v>80.62</v>
      </c>
      <c r="BU6" s="36">
        <f t="shared" si="8"/>
        <v>19.77</v>
      </c>
      <c r="BV6" s="36">
        <f t="shared" si="8"/>
        <v>34.25</v>
      </c>
      <c r="BW6" s="36">
        <f t="shared" si="8"/>
        <v>46.48</v>
      </c>
      <c r="BX6" s="36">
        <f t="shared" si="8"/>
        <v>40.6</v>
      </c>
      <c r="BY6" s="36">
        <f t="shared" si="8"/>
        <v>56.04</v>
      </c>
      <c r="BZ6" s="35" t="str">
        <f>IF(BZ7="","",IF(BZ7="-","【-】","【"&amp;SUBSTITUTE(TEXT(BZ7,"#,##0.00"),"-","△")&amp;"】"))</f>
        <v>【53.06】</v>
      </c>
      <c r="CA6" s="36">
        <f>IF(CA7="",NA(),CA7)</f>
        <v>130.72999999999999</v>
      </c>
      <c r="CB6" s="36">
        <f t="shared" ref="CB6:CJ6" si="9">IF(CB7="",NA(),CB7)</f>
        <v>126.54</v>
      </c>
      <c r="CC6" s="36">
        <f t="shared" si="9"/>
        <v>128.09</v>
      </c>
      <c r="CD6" s="36">
        <f t="shared" si="9"/>
        <v>133.08000000000001</v>
      </c>
      <c r="CE6" s="36">
        <f t="shared" si="9"/>
        <v>139.99</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53.44</v>
      </c>
      <c r="CM6" s="36">
        <f t="shared" ref="CM6:CU6" si="10">IF(CM7="",NA(),CM7)</f>
        <v>54.36</v>
      </c>
      <c r="CN6" s="36">
        <f t="shared" si="10"/>
        <v>51.37</v>
      </c>
      <c r="CO6" s="36">
        <f t="shared" si="10"/>
        <v>50.97</v>
      </c>
      <c r="CP6" s="36">
        <f t="shared" si="10"/>
        <v>50.99</v>
      </c>
      <c r="CQ6" s="36">
        <f t="shared" si="10"/>
        <v>57.17</v>
      </c>
      <c r="CR6" s="36">
        <f t="shared" si="10"/>
        <v>57.55</v>
      </c>
      <c r="CS6" s="36">
        <f t="shared" si="10"/>
        <v>57.43</v>
      </c>
      <c r="CT6" s="36">
        <f t="shared" si="10"/>
        <v>57.29</v>
      </c>
      <c r="CU6" s="36">
        <f t="shared" si="10"/>
        <v>55.9</v>
      </c>
      <c r="CV6" s="35" t="str">
        <f>IF(CV7="","",IF(CV7="-","【-】","【"&amp;SUBSTITUTE(TEXT(CV7,"#,##0.00"),"-","△")&amp;"】"))</f>
        <v>【56.28】</v>
      </c>
      <c r="CW6" s="36">
        <f>IF(CW7="",NA(),CW7)</f>
        <v>97.56</v>
      </c>
      <c r="CX6" s="36">
        <f t="shared" ref="CX6:DF6" si="11">IF(CX7="",NA(),CX7)</f>
        <v>97.56</v>
      </c>
      <c r="CY6" s="36">
        <f t="shared" si="11"/>
        <v>97.56</v>
      </c>
      <c r="CZ6" s="36">
        <f t="shared" si="11"/>
        <v>97.56</v>
      </c>
      <c r="DA6" s="36">
        <f t="shared" si="11"/>
        <v>97.56</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2.62</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104281</v>
      </c>
      <c r="D7" s="38">
        <v>47</v>
      </c>
      <c r="E7" s="38">
        <v>1</v>
      </c>
      <c r="F7" s="38">
        <v>0</v>
      </c>
      <c r="G7" s="38">
        <v>0</v>
      </c>
      <c r="H7" s="38" t="s">
        <v>108</v>
      </c>
      <c r="I7" s="38" t="s">
        <v>109</v>
      </c>
      <c r="J7" s="38" t="s">
        <v>110</v>
      </c>
      <c r="K7" s="38" t="s">
        <v>111</v>
      </c>
      <c r="L7" s="38" t="s">
        <v>112</v>
      </c>
      <c r="M7" s="38"/>
      <c r="N7" s="39" t="s">
        <v>113</v>
      </c>
      <c r="O7" s="39" t="s">
        <v>114</v>
      </c>
      <c r="P7" s="39">
        <v>99.49</v>
      </c>
      <c r="Q7" s="39">
        <v>1200</v>
      </c>
      <c r="R7" s="39">
        <v>3730</v>
      </c>
      <c r="S7" s="39">
        <v>64.180000000000007</v>
      </c>
      <c r="T7" s="39">
        <v>58.12</v>
      </c>
      <c r="U7" s="39">
        <v>3684</v>
      </c>
      <c r="V7" s="39">
        <v>15</v>
      </c>
      <c r="W7" s="39">
        <v>245.6</v>
      </c>
      <c r="X7" s="39">
        <v>133.19</v>
      </c>
      <c r="Y7" s="39">
        <v>139.13999999999999</v>
      </c>
      <c r="Z7" s="39">
        <v>133.88999999999999</v>
      </c>
      <c r="AA7" s="39">
        <v>113.07</v>
      </c>
      <c r="AB7" s="39">
        <v>115.88</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480.68</v>
      </c>
      <c r="BF7" s="39">
        <v>443.21</v>
      </c>
      <c r="BG7" s="39">
        <v>438.1</v>
      </c>
      <c r="BH7" s="39">
        <v>403.76</v>
      </c>
      <c r="BI7" s="39">
        <v>361.1</v>
      </c>
      <c r="BJ7" s="39">
        <v>1108.26</v>
      </c>
      <c r="BK7" s="39">
        <v>1113.76</v>
      </c>
      <c r="BL7" s="39">
        <v>1125.69</v>
      </c>
      <c r="BM7" s="39">
        <v>1134.67</v>
      </c>
      <c r="BN7" s="39">
        <v>1144.79</v>
      </c>
      <c r="BO7" s="39">
        <v>1280.76</v>
      </c>
      <c r="BP7" s="39">
        <v>84.42</v>
      </c>
      <c r="BQ7" s="39">
        <v>87.14</v>
      </c>
      <c r="BR7" s="39">
        <v>85.74</v>
      </c>
      <c r="BS7" s="39">
        <v>82.98</v>
      </c>
      <c r="BT7" s="39">
        <v>80.62</v>
      </c>
      <c r="BU7" s="39">
        <v>19.77</v>
      </c>
      <c r="BV7" s="39">
        <v>34.25</v>
      </c>
      <c r="BW7" s="39">
        <v>46.48</v>
      </c>
      <c r="BX7" s="39">
        <v>40.6</v>
      </c>
      <c r="BY7" s="39">
        <v>56.04</v>
      </c>
      <c r="BZ7" s="39">
        <v>53.06</v>
      </c>
      <c r="CA7" s="39">
        <v>130.72999999999999</v>
      </c>
      <c r="CB7" s="39">
        <v>126.54</v>
      </c>
      <c r="CC7" s="39">
        <v>128.09</v>
      </c>
      <c r="CD7" s="39">
        <v>133.08000000000001</v>
      </c>
      <c r="CE7" s="39">
        <v>139.99</v>
      </c>
      <c r="CF7" s="39">
        <v>878.73</v>
      </c>
      <c r="CG7" s="39">
        <v>501.18</v>
      </c>
      <c r="CH7" s="39">
        <v>376.61</v>
      </c>
      <c r="CI7" s="39">
        <v>440.03</v>
      </c>
      <c r="CJ7" s="39">
        <v>304.35000000000002</v>
      </c>
      <c r="CK7" s="39">
        <v>314.83</v>
      </c>
      <c r="CL7" s="39">
        <v>53.44</v>
      </c>
      <c r="CM7" s="39">
        <v>54.36</v>
      </c>
      <c r="CN7" s="39">
        <v>51.37</v>
      </c>
      <c r="CO7" s="39">
        <v>50.97</v>
      </c>
      <c r="CP7" s="39">
        <v>50.99</v>
      </c>
      <c r="CQ7" s="39">
        <v>57.17</v>
      </c>
      <c r="CR7" s="39">
        <v>57.55</v>
      </c>
      <c r="CS7" s="39">
        <v>57.43</v>
      </c>
      <c r="CT7" s="39">
        <v>57.29</v>
      </c>
      <c r="CU7" s="39">
        <v>55.9</v>
      </c>
      <c r="CV7" s="39">
        <v>56.28</v>
      </c>
      <c r="CW7" s="39">
        <v>97.56</v>
      </c>
      <c r="CX7" s="39">
        <v>97.56</v>
      </c>
      <c r="CY7" s="39">
        <v>97.56</v>
      </c>
      <c r="CZ7" s="39">
        <v>97.56</v>
      </c>
      <c r="DA7" s="39">
        <v>97.56</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2.62</v>
      </c>
      <c r="EE7" s="39">
        <v>0</v>
      </c>
      <c r="EF7" s="39">
        <v>0</v>
      </c>
      <c r="EG7" s="39">
        <v>0</v>
      </c>
      <c r="EH7" s="39">
        <v>0</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2018-02-20T09:26:43Z</cp:lastPrinted>
  <dcterms:created xsi:type="dcterms:W3CDTF">2017-12-25T01:42:20Z</dcterms:created>
  <dcterms:modified xsi:type="dcterms:W3CDTF">2018-02-22T01:24:49Z</dcterms:modified>
  <cp:category/>
</cp:coreProperties>
</file>