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3 草津町\"/>
    </mc:Choice>
  </mc:AlternateContent>
  <workbookProtection workbookPassword="B319" lockStructure="1"/>
  <bookViews>
    <workbookView xWindow="0" yWindow="0" windowWidth="28800" windowHeight="1243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P10" i="4"/>
  <c r="I10" i="4"/>
  <c r="AL8" i="4"/>
  <c r="P8" i="4"/>
  <c r="I8" i="4"/>
  <c r="B8" i="4"/>
  <c r="C10" i="5" l="1"/>
  <c r="D10" i="5"/>
  <c r="E10" i="5"/>
  <c r="B10" i="5"/>
</calcChain>
</file>

<file path=xl/sharedStrings.xml><?xml version="1.0" encoding="utf-8"?>
<sst xmlns="http://schemas.openxmlformats.org/spreadsheetml/2006/main" count="237" uniqueCount="125">
  <si>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</si>
  <si>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</si>
  <si>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</si>
  <si>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</si>
  <si>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</si>
  <si>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</si>
  <si>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</si>
  <si>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</si>
  <si>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</si>
  <si>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</si>
  <si>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</si>
  <si>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</si>
  <si>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</si>
  <si>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</si>
  <si>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</si>
  <si>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</si>
  <si>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</si>
  <si>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</si>
  <si>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</si>
  <si>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</si>
  <si>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</si>
  <si>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</si>
  <si>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</si>
  <si>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</si>
  <si>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</si>
  <si>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</si>
  <si>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</si>
  <si>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</si>
  <si>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</si>
  <si>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</si>
  <si>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</si>
  <si>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</si>
  <si>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</si>
  <si>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</si>
  <si>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</si>
  <si>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</si>
  <si>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</si>
  <si>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</si>
  <si>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</si>
  <si>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</si>
  <si>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</si>
  <si>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</si>
  <si>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</si>
  <si>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</si>
  <si>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</si>
  <si>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</si>
  <si>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</si>
  <si>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</si>
  <si>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</si>
  <si>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</si>
  <si>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</si>
  <si>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</si>
  <si>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</si>
  <si>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</si>
  <si>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</si>
  <si>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</si>
  <si>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</si>
  <si>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</si>
  <si>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</si>
  <si>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</si>
  <si>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</si>
  <si>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</si>
  <si>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</si>
  <si>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</si>
  <si>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</si>
  <si>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</si>
  <si>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</si>
  <si>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</si>
  <si>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</si>
  <si>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</si>
  <si>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</si>
  <si>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</si>
  <si>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</si>
  <si>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</si>
  <si>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</si>
  <si>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</si>
  <si>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</si>
  <si>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</si>
  <si>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</si>
  <si>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</si>
  <si>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</si>
  <si>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</si>
  <si>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</si>
  <si>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</si>
  <si>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</si>
  <si>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</si>
  <si>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</si>
  <si>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</si>
  <si>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</si>
  <si>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</si>
  <si>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</si>
  <si>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</si>
  <si>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</si>
  <si>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</si>
  <si>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</si>
  <si>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</si>
  <si>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</si>
  <si>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</si>
  <si>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</si>
  <si>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</si>
  <si>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</si>
  <si>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</si>
  <si>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</si>
  <si>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</si>
  <si>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</si>
  <si>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</si>
  <si>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</si>
  <si>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</si>
  <si>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</si>
  <si>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草津町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</si>
  <si>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</si>
  <si>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</si>
  <si>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</si>
  <si>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</si>
  <si>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</si>
  <si>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</si>
  <si>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</si>
  <si>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</si>
  <si>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</si>
  <si>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</si>
  <si>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</si>
  <si>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①〈収益的収支比率〉類似団体と比較して高い水準にあるが、事業の見直し等によりさらなる業務改善に取り組むよう努める。
④〈企業債残高対給水収益比率〉今後は多額な更新費用が必要になるため、将来の収益を考慮した企業債を検討する必要がある。
⑤〈料金回収率〉類似団体と比較すると高水準にあるが、将来の更新等に備えて料金収入の確保に努める。
⑥〈給水原価〉類似団体と比較して低水準にあるが、将来の更新等に備えた料金設定の検討も必要である。
⑦〈施設利用率〉人口減少や渇水期における原水の確保が課題であるが、安定供給に努める。
⑧〈有収率〉漏水探知機の導入、また漏水修理等により平均値に近づけることができた。今後も不明水対策等に力を入れていく。
</t>
    <rPh sb="2" eb="5">
      <t>シュウエキテキ</t>
    </rPh>
    <rPh sb="5" eb="7">
      <t>シュウシ</t>
    </rPh>
    <rPh sb="7" eb="9">
      <t>ヒリツ</t>
    </rPh>
    <rPh sb="10" eb="12">
      <t>ルイジ</t>
    </rPh>
    <rPh sb="12" eb="14">
      <t>ダンタイ</t>
    </rPh>
    <rPh sb="15" eb="17">
      <t>ヒカク</t>
    </rPh>
    <rPh sb="19" eb="20">
      <t>タカ</t>
    </rPh>
    <rPh sb="21" eb="23">
      <t>スイジュン</t>
    </rPh>
    <rPh sb="28" eb="30">
      <t>ジギョウ</t>
    </rPh>
    <rPh sb="31" eb="33">
      <t>ミナオ</t>
    </rPh>
    <rPh sb="34" eb="35">
      <t>トウ</t>
    </rPh>
    <rPh sb="42" eb="44">
      <t>ギョウム</t>
    </rPh>
    <rPh sb="44" eb="46">
      <t>カイゼン</t>
    </rPh>
    <rPh sb="47" eb="48">
      <t>ト</t>
    </rPh>
    <rPh sb="49" eb="50">
      <t>ク</t>
    </rPh>
    <rPh sb="53" eb="54">
      <t>ツト</t>
    </rPh>
    <rPh sb="60" eb="63">
      <t>キギョウサイ</t>
    </rPh>
    <rPh sb="63" eb="65">
      <t>ザンダカ</t>
    </rPh>
    <rPh sb="65" eb="66">
      <t>タイ</t>
    </rPh>
    <rPh sb="66" eb="68">
      <t>キュウスイ</t>
    </rPh>
    <rPh sb="68" eb="70">
      <t>シュウエキ</t>
    </rPh>
    <rPh sb="70" eb="72">
      <t>ヒリツ</t>
    </rPh>
    <rPh sb="73" eb="75">
      <t>コンゴ</t>
    </rPh>
    <rPh sb="76" eb="78">
      <t>タガク</t>
    </rPh>
    <rPh sb="79" eb="81">
      <t>コウシン</t>
    </rPh>
    <rPh sb="81" eb="83">
      <t>ヒヨウ</t>
    </rPh>
    <rPh sb="84" eb="86">
      <t>ヒツヨウ</t>
    </rPh>
    <rPh sb="92" eb="94">
      <t>ショウライ</t>
    </rPh>
    <rPh sb="95" eb="97">
      <t>シュウエキ</t>
    </rPh>
    <rPh sb="98" eb="100">
      <t>コウリョ</t>
    </rPh>
    <rPh sb="102" eb="105">
      <t>キギョウサイ</t>
    </rPh>
    <rPh sb="106" eb="108">
      <t>ケントウ</t>
    </rPh>
    <rPh sb="110" eb="112">
      <t>ヒツヨウ</t>
    </rPh>
    <rPh sb="119" eb="121">
      <t>リョウキン</t>
    </rPh>
    <rPh sb="121" eb="124">
      <t>カイシュウリツ</t>
    </rPh>
    <rPh sb="125" eb="127">
      <t>ルイジ</t>
    </rPh>
    <rPh sb="127" eb="129">
      <t>ダンタイ</t>
    </rPh>
    <rPh sb="130" eb="132">
      <t>ヒカク</t>
    </rPh>
    <rPh sb="135" eb="138">
      <t>コウスイジュン</t>
    </rPh>
    <rPh sb="143" eb="145">
      <t>ショウライ</t>
    </rPh>
    <rPh sb="146" eb="148">
      <t>コウシン</t>
    </rPh>
    <rPh sb="148" eb="149">
      <t>トウ</t>
    </rPh>
    <rPh sb="150" eb="151">
      <t>ソナ</t>
    </rPh>
    <rPh sb="153" eb="155">
      <t>リョウキン</t>
    </rPh>
    <rPh sb="155" eb="157">
      <t>シュウニュウ</t>
    </rPh>
    <rPh sb="158" eb="160">
      <t>カクホ</t>
    </rPh>
    <rPh sb="161" eb="162">
      <t>ツト</t>
    </rPh>
    <rPh sb="168" eb="172">
      <t>キュウスイゲンカ</t>
    </rPh>
    <rPh sb="173" eb="175">
      <t>ルイジ</t>
    </rPh>
    <rPh sb="175" eb="177">
      <t>ダンタイ</t>
    </rPh>
    <rPh sb="178" eb="180">
      <t>ヒカク</t>
    </rPh>
    <rPh sb="182" eb="185">
      <t>テイスイジュン</t>
    </rPh>
    <rPh sb="190" eb="192">
      <t>ショウライ</t>
    </rPh>
    <rPh sb="193" eb="195">
      <t>コウシン</t>
    </rPh>
    <rPh sb="195" eb="196">
      <t>トウ</t>
    </rPh>
    <rPh sb="197" eb="198">
      <t>ソナ</t>
    </rPh>
    <rPh sb="200" eb="202">
      <t>リョウキン</t>
    </rPh>
    <rPh sb="202" eb="204">
      <t>セッテイ</t>
    </rPh>
    <rPh sb="205" eb="207">
      <t>ケントウ</t>
    </rPh>
    <rPh sb="208" eb="210">
      <t>ヒツヨウ</t>
    </rPh>
    <rPh sb="217" eb="219">
      <t>シセツ</t>
    </rPh>
    <rPh sb="219" eb="222">
      <t>リヨウリツ</t>
    </rPh>
    <rPh sb="223" eb="225">
      <t>ジンコウ</t>
    </rPh>
    <rPh sb="225" eb="227">
      <t>ゲンショウ</t>
    </rPh>
    <rPh sb="228" eb="231">
      <t>カッスイキ</t>
    </rPh>
    <rPh sb="235" eb="237">
      <t>ゲンスイ</t>
    </rPh>
    <rPh sb="238" eb="240">
      <t>カクホ</t>
    </rPh>
    <rPh sb="241" eb="243">
      <t>カダイ</t>
    </rPh>
    <rPh sb="248" eb="250">
      <t>アンテイ</t>
    </rPh>
    <rPh sb="250" eb="252">
      <t>キョウキュウ</t>
    </rPh>
    <rPh sb="253" eb="254">
      <t>ツト</t>
    </rPh>
    <rPh sb="260" eb="263">
      <t>ユウシュウリツ</t>
    </rPh>
    <rPh sb="264" eb="266">
      <t>ロウスイ</t>
    </rPh>
    <rPh sb="266" eb="268">
      <t>タンチ</t>
    </rPh>
    <rPh sb="268" eb="269">
      <t>キ</t>
    </rPh>
    <rPh sb="270" eb="272">
      <t>ドウニュウ</t>
    </rPh>
    <rPh sb="275" eb="277">
      <t>ロウスイ</t>
    </rPh>
    <rPh sb="277" eb="279">
      <t>シュウリ</t>
    </rPh>
    <rPh sb="279" eb="280">
      <t>トウ</t>
    </rPh>
    <rPh sb="283" eb="286">
      <t>ヘイキンチ</t>
    </rPh>
    <rPh sb="287" eb="288">
      <t>チカ</t>
    </rPh>
    <rPh sb="298" eb="300">
      <t>コンゴ</t>
    </rPh>
    <rPh sb="301" eb="303">
      <t>フメイ</t>
    </rPh>
    <rPh sb="303" eb="304">
      <t>スイ</t>
    </rPh>
    <rPh sb="304" eb="306">
      <t>タイサク</t>
    </rPh>
    <rPh sb="306" eb="307">
      <t>トウ</t>
    </rPh>
    <rPh sb="308" eb="309">
      <t>チカラ</t>
    </rPh>
    <rPh sb="310" eb="311">
      <t>イ</t>
    </rPh>
    <phoneticPr fontId="7"/>
  </si>
  <si>
    <t>③〈管路更新率〉更新時期が迫っているため、更新計画を策定し少しずつ更新工事を行って行く必要がある。</t>
    <rPh sb="2" eb="4">
      <t>カンロ</t>
    </rPh>
    <rPh sb="4" eb="6">
      <t>コウシン</t>
    </rPh>
    <rPh sb="6" eb="7">
      <t>リツ</t>
    </rPh>
    <rPh sb="8" eb="10">
      <t>コウシン</t>
    </rPh>
    <rPh sb="10" eb="12">
      <t>ジキ</t>
    </rPh>
    <rPh sb="13" eb="14">
      <t>セマ</t>
    </rPh>
    <rPh sb="21" eb="23">
      <t>コウシン</t>
    </rPh>
    <rPh sb="23" eb="25">
      <t>ケイカク</t>
    </rPh>
    <rPh sb="26" eb="28">
      <t>サクテイ</t>
    </rPh>
    <rPh sb="29" eb="30">
      <t>スコ</t>
    </rPh>
    <rPh sb="33" eb="35">
      <t>コウシン</t>
    </rPh>
    <rPh sb="35" eb="37">
      <t>コウジ</t>
    </rPh>
    <rPh sb="38" eb="39">
      <t>オコナ</t>
    </rPh>
    <rPh sb="41" eb="42">
      <t>イ</t>
    </rPh>
    <rPh sb="43" eb="45">
      <t>ヒツヨウ</t>
    </rPh>
    <phoneticPr fontId="7"/>
  </si>
  <si>
    <t>会計規模が小さく、給水人口も減少傾向であり施設修繕費の拠出も困難な状況であるため、将来的に使用料の料金改定・町水道事業との統合も視野に入れて計画を策定していく必要がある。
また、水道事業の広域連携については、吾妻郡町村情報システム共同化推進協議会において、上下水道料金システムの共同化を進めている。</t>
    <rPh sb="0" eb="2">
      <t>カイケイ</t>
    </rPh>
    <rPh sb="2" eb="4">
      <t>キボ</t>
    </rPh>
    <rPh sb="5" eb="6">
      <t>チイ</t>
    </rPh>
    <rPh sb="9" eb="11">
      <t>キュウスイ</t>
    </rPh>
    <rPh sb="11" eb="13">
      <t>ジンコウ</t>
    </rPh>
    <rPh sb="14" eb="16">
      <t>ゲンショウ</t>
    </rPh>
    <rPh sb="16" eb="18">
      <t>ケイコウ</t>
    </rPh>
    <rPh sb="21" eb="23">
      <t>シセツ</t>
    </rPh>
    <rPh sb="23" eb="26">
      <t>シュウゼンヒ</t>
    </rPh>
    <rPh sb="27" eb="29">
      <t>キョシュツ</t>
    </rPh>
    <rPh sb="30" eb="32">
      <t>コンナン</t>
    </rPh>
    <rPh sb="33" eb="35">
      <t>ジョウキョウ</t>
    </rPh>
    <rPh sb="41" eb="44">
      <t>ショウライテキ</t>
    </rPh>
    <rPh sb="45" eb="48">
      <t>シヨウリョウ</t>
    </rPh>
    <rPh sb="49" eb="51">
      <t>リョウキン</t>
    </rPh>
    <rPh sb="51" eb="53">
      <t>カイテイ</t>
    </rPh>
    <rPh sb="54" eb="55">
      <t>マチ</t>
    </rPh>
    <rPh sb="55" eb="59">
      <t>スイドウジギョウ</t>
    </rPh>
    <rPh sb="61" eb="63">
      <t>トウゴウ</t>
    </rPh>
    <rPh sb="64" eb="66">
      <t>シヤ</t>
    </rPh>
    <rPh sb="67" eb="68">
      <t>イ</t>
    </rPh>
    <rPh sb="70" eb="72">
      <t>ケイカク</t>
    </rPh>
    <rPh sb="73" eb="75">
      <t>サクテイ</t>
    </rPh>
    <rPh sb="79" eb="81">
      <t>ヒツヨウ</t>
    </rPh>
    <rPh sb="89" eb="93">
      <t>スイドウジギョウ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</si>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</sst>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4509112"/>
        <c:axId val="1745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74509112"/>
        <c:axId val="174509504"/>
      </c:lineChart>
      <c:dateAx>
        <c:axId val="174509112"/>
        <c:scaling>
          <c:orientation val="minMax"/>
        </c:scaling>
        <c:delete val="1"/>
        <c:axPos val="b"/>
        <c:numFmt formatCode="ge" sourceLinked="1"/>
        <c:majorTickMark val="none"/>
        <c:minorTickMark val="none"/>
        <c:tickLblPos val="none"/>
        <c:crossAx val="174509504"/>
        <c:crosses val="autoZero"/>
        <c:auto val="1"/>
        <c:lblOffset val="100"/>
        <c:baseTimeUnit val="years"/>
      </c:dateAx>
      <c:valAx>
        <c:axId val="1745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0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58.6</c:v>
                </c:pt>
                <c:pt idx="1">
                  <c:v>58.21</c:v>
                </c:pt>
                <c:pt idx="2">
                  <c:v>58.39</c:v>
                </c:pt>
                <c:pt idx="3">
                  <c:v>44.6</c:v>
                </c:pt>
                <c:pt idx="4">
                  <c:v>43.3</c:v>
                </c:pt>
              </c:numCache>
            </c:numRef>
          </c:val>
        </c:ser>
        <c:dLbls>
          <c:showLegendKey val="0"/>
          <c:showVal val="0"/>
          <c:showCatName val="0"/>
          <c:showSerName val="0"/>
          <c:showPercent val="0"/>
          <c:showBubbleSize val="0"/>
        </c:dLbls>
        <c:gapWidth val="150"/>
        <c:axId val="174338224"/>
        <c:axId val="3913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74338224"/>
        <c:axId val="391314528"/>
      </c:lineChart>
      <c:dateAx>
        <c:axId val="174338224"/>
        <c:scaling>
          <c:orientation val="minMax"/>
        </c:scaling>
        <c:delete val="1"/>
        <c:axPos val="b"/>
        <c:numFmt formatCode="ge" sourceLinked="1"/>
        <c:majorTickMark val="none"/>
        <c:minorTickMark val="none"/>
        <c:tickLblPos val="none"/>
        <c:crossAx val="391314528"/>
        <c:crosses val="autoZero"/>
        <c:auto val="1"/>
        <c:lblOffset val="100"/>
        <c:baseTimeUnit val="years"/>
      </c:dateAx>
      <c:valAx>
        <c:axId val="3913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3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62.46</c:v>
                </c:pt>
                <c:pt idx="1">
                  <c:v>60.14</c:v>
                </c:pt>
                <c:pt idx="2">
                  <c:v>56.68</c:v>
                </c:pt>
                <c:pt idx="3">
                  <c:v>74.400000000000006</c:v>
                </c:pt>
                <c:pt idx="4">
                  <c:v>75.989999999999995</c:v>
                </c:pt>
              </c:numCache>
            </c:numRef>
          </c:val>
        </c:ser>
        <c:dLbls>
          <c:showLegendKey val="0"/>
          <c:showVal val="0"/>
          <c:showCatName val="0"/>
          <c:showSerName val="0"/>
          <c:showPercent val="0"/>
          <c:showBubbleSize val="0"/>
        </c:dLbls>
        <c:gapWidth val="150"/>
        <c:axId val="391315704"/>
        <c:axId val="3913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391315704"/>
        <c:axId val="391316096"/>
      </c:lineChart>
      <c:dateAx>
        <c:axId val="391315704"/>
        <c:scaling>
          <c:orientation val="minMax"/>
        </c:scaling>
        <c:delete val="1"/>
        <c:axPos val="b"/>
        <c:numFmt formatCode="ge" sourceLinked="1"/>
        <c:majorTickMark val="none"/>
        <c:minorTickMark val="none"/>
        <c:tickLblPos val="none"/>
        <c:crossAx val="391316096"/>
        <c:crosses val="autoZero"/>
        <c:auto val="1"/>
        <c:lblOffset val="100"/>
        <c:baseTimeUnit val="years"/>
      </c:dateAx>
      <c:valAx>
        <c:axId val="3913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1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140.83000000000001</c:v>
                </c:pt>
                <c:pt idx="1">
                  <c:v>148.16</c:v>
                </c:pt>
                <c:pt idx="2">
                  <c:v>127.7</c:v>
                </c:pt>
                <c:pt idx="3">
                  <c:v>130.97999999999999</c:v>
                </c:pt>
                <c:pt idx="4">
                  <c:v>181.27</c:v>
                </c:pt>
              </c:numCache>
            </c:numRef>
          </c:val>
        </c:ser>
        <c:dLbls>
          <c:showLegendKey val="0"/>
          <c:showVal val="0"/>
          <c:showCatName val="0"/>
          <c:showSerName val="0"/>
          <c:showPercent val="0"/>
          <c:showBubbleSize val="0"/>
        </c:dLbls>
        <c:gapWidth val="150"/>
        <c:axId val="174909744"/>
        <c:axId val="17491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74909744"/>
        <c:axId val="174910136"/>
      </c:lineChart>
      <c:dateAx>
        <c:axId val="174909744"/>
        <c:scaling>
          <c:orientation val="minMax"/>
        </c:scaling>
        <c:delete val="1"/>
        <c:axPos val="b"/>
        <c:numFmt formatCode="ge" sourceLinked="1"/>
        <c:majorTickMark val="none"/>
        <c:minorTickMark val="none"/>
        <c:tickLblPos val="none"/>
        <c:crossAx val="174910136"/>
        <c:crosses val="autoZero"/>
        <c:auto val="1"/>
        <c:lblOffset val="100"/>
        <c:baseTimeUnit val="years"/>
      </c:dateAx>
      <c:valAx>
        <c:axId val="17491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0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352928"/>
        <c:axId val="113353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352928"/>
        <c:axId val="113353320"/>
      </c:lineChart>
      <c:dateAx>
        <c:axId val="113352928"/>
        <c:scaling>
          <c:orientation val="minMax"/>
        </c:scaling>
        <c:delete val="1"/>
        <c:axPos val="b"/>
        <c:numFmt formatCode="ge" sourceLinked="1"/>
        <c:majorTickMark val="none"/>
        <c:minorTickMark val="none"/>
        <c:tickLblPos val="none"/>
        <c:crossAx val="113353320"/>
        <c:crosses val="autoZero"/>
        <c:auto val="1"/>
        <c:lblOffset val="100"/>
        <c:baseTimeUnit val="years"/>
      </c:dateAx>
      <c:valAx>
        <c:axId val="11335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354496"/>
        <c:axId val="17549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354496"/>
        <c:axId val="175496400"/>
      </c:lineChart>
      <c:dateAx>
        <c:axId val="113354496"/>
        <c:scaling>
          <c:orientation val="minMax"/>
        </c:scaling>
        <c:delete val="1"/>
        <c:axPos val="b"/>
        <c:numFmt formatCode="ge" sourceLinked="1"/>
        <c:majorTickMark val="none"/>
        <c:minorTickMark val="none"/>
        <c:tickLblPos val="none"/>
        <c:crossAx val="175496400"/>
        <c:crosses val="autoZero"/>
        <c:auto val="1"/>
        <c:lblOffset val="100"/>
        <c:baseTimeUnit val="years"/>
      </c:dateAx>
      <c:valAx>
        <c:axId val="17549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864832"/>
        <c:axId val="17586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864832"/>
        <c:axId val="175865224"/>
      </c:lineChart>
      <c:dateAx>
        <c:axId val="175864832"/>
        <c:scaling>
          <c:orientation val="minMax"/>
        </c:scaling>
        <c:delete val="1"/>
        <c:axPos val="b"/>
        <c:numFmt formatCode="ge" sourceLinked="1"/>
        <c:majorTickMark val="none"/>
        <c:minorTickMark val="none"/>
        <c:tickLblPos val="none"/>
        <c:crossAx val="175865224"/>
        <c:crosses val="autoZero"/>
        <c:auto val="1"/>
        <c:lblOffset val="100"/>
        <c:baseTimeUnit val="years"/>
      </c:dateAx>
      <c:valAx>
        <c:axId val="17586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139424"/>
        <c:axId val="39113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139424"/>
        <c:axId val="391139816"/>
      </c:lineChart>
      <c:dateAx>
        <c:axId val="391139424"/>
        <c:scaling>
          <c:orientation val="minMax"/>
        </c:scaling>
        <c:delete val="1"/>
        <c:axPos val="b"/>
        <c:numFmt formatCode="ge" sourceLinked="1"/>
        <c:majorTickMark val="none"/>
        <c:minorTickMark val="none"/>
        <c:tickLblPos val="none"/>
        <c:crossAx val="391139816"/>
        <c:crosses val="autoZero"/>
        <c:auto val="1"/>
        <c:lblOffset val="100"/>
        <c:baseTimeUnit val="years"/>
      </c:dateAx>
      <c:valAx>
        <c:axId val="39113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1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4009656"/>
        <c:axId val="3911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74009656"/>
        <c:axId val="391140992"/>
      </c:lineChart>
      <c:dateAx>
        <c:axId val="174009656"/>
        <c:scaling>
          <c:orientation val="minMax"/>
        </c:scaling>
        <c:delete val="1"/>
        <c:axPos val="b"/>
        <c:numFmt formatCode="ge" sourceLinked="1"/>
        <c:majorTickMark val="none"/>
        <c:minorTickMark val="none"/>
        <c:tickLblPos val="none"/>
        <c:crossAx val="391140992"/>
        <c:crosses val="autoZero"/>
        <c:auto val="1"/>
        <c:lblOffset val="100"/>
        <c:baseTimeUnit val="years"/>
      </c:dateAx>
      <c:valAx>
        <c:axId val="3911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0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140.52000000000001</c:v>
                </c:pt>
                <c:pt idx="1">
                  <c:v>147.82</c:v>
                </c:pt>
                <c:pt idx="2">
                  <c:v>127.65</c:v>
                </c:pt>
                <c:pt idx="3">
                  <c:v>130.91999999999999</c:v>
                </c:pt>
                <c:pt idx="4">
                  <c:v>180.88</c:v>
                </c:pt>
              </c:numCache>
            </c:numRef>
          </c:val>
        </c:ser>
        <c:dLbls>
          <c:showLegendKey val="0"/>
          <c:showVal val="0"/>
          <c:showCatName val="0"/>
          <c:showSerName val="0"/>
          <c:showPercent val="0"/>
          <c:showBubbleSize val="0"/>
        </c:dLbls>
        <c:gapWidth val="150"/>
        <c:axId val="175864440"/>
        <c:axId val="17586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75864440"/>
        <c:axId val="175864048"/>
      </c:lineChart>
      <c:dateAx>
        <c:axId val="175864440"/>
        <c:scaling>
          <c:orientation val="minMax"/>
        </c:scaling>
        <c:delete val="1"/>
        <c:axPos val="b"/>
        <c:numFmt formatCode="ge" sourceLinked="1"/>
        <c:majorTickMark val="none"/>
        <c:minorTickMark val="none"/>
        <c:tickLblPos val="none"/>
        <c:crossAx val="175864048"/>
        <c:crosses val="autoZero"/>
        <c:auto val="1"/>
        <c:lblOffset val="100"/>
        <c:baseTimeUnit val="years"/>
      </c:dateAx>
      <c:valAx>
        <c:axId val="17586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6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51.04</c:v>
                </c:pt>
                <c:pt idx="1">
                  <c:v>47.16</c:v>
                </c:pt>
                <c:pt idx="2">
                  <c:v>65.739999999999995</c:v>
                </c:pt>
                <c:pt idx="3">
                  <c:v>59.37</c:v>
                </c:pt>
                <c:pt idx="4">
                  <c:v>40.909999999999997</c:v>
                </c:pt>
              </c:numCache>
            </c:numRef>
          </c:val>
        </c:ser>
        <c:dLbls>
          <c:showLegendKey val="0"/>
          <c:showVal val="0"/>
          <c:showCatName val="0"/>
          <c:showSerName val="0"/>
          <c:showPercent val="0"/>
          <c:showBubbleSize val="0"/>
        </c:dLbls>
        <c:gapWidth val="150"/>
        <c:axId val="391209840"/>
        <c:axId val="39121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391209840"/>
        <c:axId val="391210232"/>
      </c:lineChart>
      <c:dateAx>
        <c:axId val="391209840"/>
        <c:scaling>
          <c:orientation val="minMax"/>
        </c:scaling>
        <c:delete val="1"/>
        <c:axPos val="b"/>
        <c:numFmt formatCode="ge" sourceLinked="1"/>
        <c:majorTickMark val="none"/>
        <c:minorTickMark val="none"/>
        <c:tickLblPos val="none"/>
        <c:crossAx val="391210232"/>
        <c:crosses val="autoZero"/>
        <c:auto val="1"/>
        <c:lblOffset val="100"/>
        <c:baseTimeUnit val="years"/>
      </c:dateAx>
      <c:valAx>
        <c:axId val="39121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20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草津町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124</v>
      </c>
      <c r="AE8" s="50"/>
      <c r="AF8" s="50"/>
      <c r="AG8" s="50"/>
      <c r="AH8" s="50"/>
      <c r="AI8" s="50"/>
      <c r="AJ8" s="50"/>
      <c r="AK8" s="2"/>
      <c r="AL8" s="51">
        <f>データ!$R$6</f>
        <v>6595</v>
      </c>
      <c r="AM8" s="51"/>
      <c r="AN8" s="51"/>
      <c r="AO8" s="51"/>
      <c r="AP8" s="51"/>
      <c r="AQ8" s="51"/>
      <c r="AR8" s="51"/>
      <c r="AS8" s="51"/>
      <c r="AT8" s="46">
        <f>データ!$S$6</f>
        <v>49.75</v>
      </c>
      <c r="AU8" s="46"/>
      <c r="AV8" s="46"/>
      <c r="AW8" s="46"/>
      <c r="AX8" s="46"/>
      <c r="AY8" s="46"/>
      <c r="AZ8" s="46"/>
      <c r="BA8" s="46"/>
      <c r="BB8" s="46">
        <f>データ!$T$6</f>
        <v>132.56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8.56</v>
      </c>
      <c r="Q10" s="46"/>
      <c r="R10" s="46"/>
      <c r="S10" s="46"/>
      <c r="T10" s="46"/>
      <c r="U10" s="46"/>
      <c r="V10" s="46"/>
      <c r="W10" s="51">
        <f>データ!$Q$6</f>
        <v>1166</v>
      </c>
      <c r="X10" s="51"/>
      <c r="Y10" s="51"/>
      <c r="Z10" s="51"/>
      <c r="AA10" s="51"/>
      <c r="AB10" s="51"/>
      <c r="AC10" s="51"/>
      <c r="AD10" s="2"/>
      <c r="AE10" s="2"/>
      <c r="AF10" s="2"/>
      <c r="AG10" s="2"/>
      <c r="AH10" s="2"/>
      <c r="AI10" s="2"/>
      <c r="AJ10" s="2"/>
      <c r="AK10" s="2"/>
      <c r="AL10" s="51">
        <f>データ!$U$6</f>
        <v>562</v>
      </c>
      <c r="AM10" s="51"/>
      <c r="AN10" s="51"/>
      <c r="AO10" s="51"/>
      <c r="AP10" s="51"/>
      <c r="AQ10" s="51"/>
      <c r="AR10" s="51"/>
      <c r="AS10" s="51"/>
      <c r="AT10" s="46">
        <f>データ!$V$6</f>
        <v>1.8</v>
      </c>
      <c r="AU10" s="46"/>
      <c r="AV10" s="46"/>
      <c r="AW10" s="46"/>
      <c r="AX10" s="46"/>
      <c r="AY10" s="46"/>
      <c r="AZ10" s="46"/>
      <c r="BA10" s="46"/>
      <c r="BB10" s="46">
        <f>データ!$W$6</f>
        <v>312.22000000000003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123</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54</v>
      </c>
      <c r="H85" s="27" t="str">
        <f>データ!BO6</f>
        <v>【1,280.76】</v>
      </c>
      <c r="I85" s="27" t="str">
        <f>データ!BZ6</f>
        <v>【53.06】</v>
      </c>
      <c r="J85" s="27" t="str">
        <f>データ!CK6</f>
        <v>【314.83】</v>
      </c>
      <c r="K85" s="27" t="str">
        <f>データ!CV6</f>
        <v>【56.28】</v>
      </c>
      <c r="L85" s="27" t="str">
        <f>データ!DG6</f>
        <v>【74.94】</v>
      </c>
      <c r="M85" s="27" t="s">
        <v>55</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56</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57</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58</v>
      </c>
      <c r="B3" s="30" t="s">
        <v>59</v>
      </c>
      <c r="C3" s="30" t="s">
        <v>60</v>
      </c>
      <c r="D3" s="30" t="s">
        <v>61</v>
      </c>
      <c r="E3" s="30" t="s">
        <v>62</v>
      </c>
      <c r="F3" s="30" t="s">
        <v>63</v>
      </c>
      <c r="G3" s="30" t="s">
        <v>64</v>
      </c>
      <c r="H3" s="78" t="s">
        <v>65</v>
      </c>
      <c r="I3" s="79"/>
      <c r="J3" s="79"/>
      <c r="K3" s="79"/>
      <c r="L3" s="79"/>
      <c r="M3" s="79"/>
      <c r="N3" s="79"/>
      <c r="O3" s="79"/>
      <c r="P3" s="79"/>
      <c r="Q3" s="79"/>
      <c r="R3" s="79"/>
      <c r="S3" s="79"/>
      <c r="T3" s="79"/>
      <c r="U3" s="79"/>
      <c r="V3" s="79"/>
      <c r="W3" s="80"/>
      <c r="X3" s="84" t="s">
        <v>66</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67</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68</v>
      </c>
      <c r="B4" s="31"/>
      <c r="C4" s="31"/>
      <c r="D4" s="31"/>
      <c r="E4" s="31"/>
      <c r="F4" s="31"/>
      <c r="G4" s="31"/>
      <c r="H4" s="81"/>
      <c r="I4" s="82"/>
      <c r="J4" s="82"/>
      <c r="K4" s="82"/>
      <c r="L4" s="82"/>
      <c r="M4" s="82"/>
      <c r="N4" s="82"/>
      <c r="O4" s="82"/>
      <c r="P4" s="82"/>
      <c r="Q4" s="82"/>
      <c r="R4" s="82"/>
      <c r="S4" s="82"/>
      <c r="T4" s="82"/>
      <c r="U4" s="82"/>
      <c r="V4" s="82"/>
      <c r="W4" s="83"/>
      <c r="X4" s="77" t="s">
        <v>69</v>
      </c>
      <c r="Y4" s="77"/>
      <c r="Z4" s="77"/>
      <c r="AA4" s="77"/>
      <c r="AB4" s="77"/>
      <c r="AC4" s="77"/>
      <c r="AD4" s="77"/>
      <c r="AE4" s="77"/>
      <c r="AF4" s="77"/>
      <c r="AG4" s="77"/>
      <c r="AH4" s="77"/>
      <c r="AI4" s="77" t="s">
        <v>70</v>
      </c>
      <c r="AJ4" s="77"/>
      <c r="AK4" s="77"/>
      <c r="AL4" s="77"/>
      <c r="AM4" s="77"/>
      <c r="AN4" s="77"/>
      <c r="AO4" s="77"/>
      <c r="AP4" s="77"/>
      <c r="AQ4" s="77"/>
      <c r="AR4" s="77"/>
      <c r="AS4" s="77"/>
      <c r="AT4" s="77" t="s">
        <v>71</v>
      </c>
      <c r="AU4" s="77"/>
      <c r="AV4" s="77"/>
      <c r="AW4" s="77"/>
      <c r="AX4" s="77"/>
      <c r="AY4" s="77"/>
      <c r="AZ4" s="77"/>
      <c r="BA4" s="77"/>
      <c r="BB4" s="77"/>
      <c r="BC4" s="77"/>
      <c r="BD4" s="77"/>
      <c r="BE4" s="77" t="s">
        <v>72</v>
      </c>
      <c r="BF4" s="77"/>
      <c r="BG4" s="77"/>
      <c r="BH4" s="77"/>
      <c r="BI4" s="77"/>
      <c r="BJ4" s="77"/>
      <c r="BK4" s="77"/>
      <c r="BL4" s="77"/>
      <c r="BM4" s="77"/>
      <c r="BN4" s="77"/>
      <c r="BO4" s="77"/>
      <c r="BP4" s="77" t="s">
        <v>73</v>
      </c>
      <c r="BQ4" s="77"/>
      <c r="BR4" s="77"/>
      <c r="BS4" s="77"/>
      <c r="BT4" s="77"/>
      <c r="BU4" s="77"/>
      <c r="BV4" s="77"/>
      <c r="BW4" s="77"/>
      <c r="BX4" s="77"/>
      <c r="BY4" s="77"/>
      <c r="BZ4" s="77"/>
      <c r="CA4" s="77" t="s">
        <v>74</v>
      </c>
      <c r="CB4" s="77"/>
      <c r="CC4" s="77"/>
      <c r="CD4" s="77"/>
      <c r="CE4" s="77"/>
      <c r="CF4" s="77"/>
      <c r="CG4" s="77"/>
      <c r="CH4" s="77"/>
      <c r="CI4" s="77"/>
      <c r="CJ4" s="77"/>
      <c r="CK4" s="77"/>
      <c r="CL4" s="77" t="s">
        <v>75</v>
      </c>
      <c r="CM4" s="77"/>
      <c r="CN4" s="77"/>
      <c r="CO4" s="77"/>
      <c r="CP4" s="77"/>
      <c r="CQ4" s="77"/>
      <c r="CR4" s="77"/>
      <c r="CS4" s="77"/>
      <c r="CT4" s="77"/>
      <c r="CU4" s="77"/>
      <c r="CV4" s="77"/>
      <c r="CW4" s="77" t="s">
        <v>76</v>
      </c>
      <c r="CX4" s="77"/>
      <c r="CY4" s="77"/>
      <c r="CZ4" s="77"/>
      <c r="DA4" s="77"/>
      <c r="DB4" s="77"/>
      <c r="DC4" s="77"/>
      <c r="DD4" s="77"/>
      <c r="DE4" s="77"/>
      <c r="DF4" s="77"/>
      <c r="DG4" s="77"/>
      <c r="DH4" s="77" t="s">
        <v>77</v>
      </c>
      <c r="DI4" s="77"/>
      <c r="DJ4" s="77"/>
      <c r="DK4" s="77"/>
      <c r="DL4" s="77"/>
      <c r="DM4" s="77"/>
      <c r="DN4" s="77"/>
      <c r="DO4" s="77"/>
      <c r="DP4" s="77"/>
      <c r="DQ4" s="77"/>
      <c r="DR4" s="77"/>
      <c r="DS4" s="77" t="s">
        <v>78</v>
      </c>
      <c r="DT4" s="77"/>
      <c r="DU4" s="77"/>
      <c r="DV4" s="77"/>
      <c r="DW4" s="77"/>
      <c r="DX4" s="77"/>
      <c r="DY4" s="77"/>
      <c r="DZ4" s="77"/>
      <c r="EA4" s="77"/>
      <c r="EB4" s="77"/>
      <c r="EC4" s="77"/>
      <c r="ED4" s="77" t="s">
        <v>79</v>
      </c>
      <c r="EE4" s="77"/>
      <c r="EF4" s="77"/>
      <c r="EG4" s="77"/>
      <c r="EH4" s="77"/>
      <c r="EI4" s="77"/>
      <c r="EJ4" s="77"/>
      <c r="EK4" s="77"/>
      <c r="EL4" s="77"/>
      <c r="EM4" s="77"/>
      <c r="EN4" s="77"/>
    </row>
    <row r="5" spans="1:144">
      <c r="A5" s="29" t="s">
        <v>80</v>
      </c>
      <c r="B5" s="32"/>
      <c r="C5" s="32"/>
      <c r="D5" s="32"/>
      <c r="E5" s="32"/>
      <c r="F5" s="32"/>
      <c r="G5" s="32"/>
      <c r="H5" s="33" t="s">
        <v>81</v>
      </c>
      <c r="I5" s="33" t="s">
        <v>82</v>
      </c>
      <c r="J5" s="33" t="s">
        <v>83</v>
      </c>
      <c r="K5" s="33" t="s">
        <v>84</v>
      </c>
      <c r="L5" s="33" t="s">
        <v>85</v>
      </c>
      <c r="M5" s="33" t="s">
        <v>86</v>
      </c>
      <c r="N5" s="33" t="s">
        <v>87</v>
      </c>
      <c r="O5" s="33" t="s">
        <v>88</v>
      </c>
      <c r="P5" s="33" t="s">
        <v>89</v>
      </c>
      <c r="Q5" s="33" t="s">
        <v>90</v>
      </c>
      <c r="R5" s="33" t="s">
        <v>91</v>
      </c>
      <c r="S5" s="33" t="s">
        <v>92</v>
      </c>
      <c r="T5" s="33" t="s">
        <v>93</v>
      </c>
      <c r="U5" s="33" t="s">
        <v>94</v>
      </c>
      <c r="V5" s="33" t="s">
        <v>95</v>
      </c>
      <c r="W5" s="33" t="s">
        <v>96</v>
      </c>
      <c r="X5" s="33" t="s">
        <v>97</v>
      </c>
      <c r="Y5" s="33" t="s">
        <v>98</v>
      </c>
      <c r="Z5" s="33" t="s">
        <v>99</v>
      </c>
      <c r="AA5" s="33" t="s">
        <v>100</v>
      </c>
      <c r="AB5" s="33" t="s">
        <v>101</v>
      </c>
      <c r="AC5" s="33" t="s">
        <v>102</v>
      </c>
      <c r="AD5" s="33" t="s">
        <v>103</v>
      </c>
      <c r="AE5" s="33" t="s">
        <v>104</v>
      </c>
      <c r="AF5" s="33" t="s">
        <v>105</v>
      </c>
      <c r="AG5" s="33" t="s">
        <v>106</v>
      </c>
      <c r="AH5" s="33" t="s">
        <v>41</v>
      </c>
      <c r="AI5" s="33" t="s">
        <v>97</v>
      </c>
      <c r="AJ5" s="33" t="s">
        <v>98</v>
      </c>
      <c r="AK5" s="33" t="s">
        <v>99</v>
      </c>
      <c r="AL5" s="33" t="s">
        <v>100</v>
      </c>
      <c r="AM5" s="33" t="s">
        <v>101</v>
      </c>
      <c r="AN5" s="33" t="s">
        <v>102</v>
      </c>
      <c r="AO5" s="33" t="s">
        <v>103</v>
      </c>
      <c r="AP5" s="33" t="s">
        <v>104</v>
      </c>
      <c r="AQ5" s="33" t="s">
        <v>105</v>
      </c>
      <c r="AR5" s="33" t="s">
        <v>106</v>
      </c>
      <c r="AS5" s="33" t="s">
        <v>107</v>
      </c>
      <c r="AT5" s="33" t="s">
        <v>97</v>
      </c>
      <c r="AU5" s="33" t="s">
        <v>98</v>
      </c>
      <c r="AV5" s="33" t="s">
        <v>99</v>
      </c>
      <c r="AW5" s="33" t="s">
        <v>100</v>
      </c>
      <c r="AX5" s="33" t="s">
        <v>101</v>
      </c>
      <c r="AY5" s="33" t="s">
        <v>102</v>
      </c>
      <c r="AZ5" s="33" t="s">
        <v>103</v>
      </c>
      <c r="BA5" s="33" t="s">
        <v>104</v>
      </c>
      <c r="BB5" s="33" t="s">
        <v>105</v>
      </c>
      <c r="BC5" s="33" t="s">
        <v>106</v>
      </c>
      <c r="BD5" s="33" t="s">
        <v>107</v>
      </c>
      <c r="BE5" s="33" t="s">
        <v>97</v>
      </c>
      <c r="BF5" s="33" t="s">
        <v>98</v>
      </c>
      <c r="BG5" s="33" t="s">
        <v>99</v>
      </c>
      <c r="BH5" s="33" t="s">
        <v>100</v>
      </c>
      <c r="BI5" s="33" t="s">
        <v>101</v>
      </c>
      <c r="BJ5" s="33" t="s">
        <v>102</v>
      </c>
      <c r="BK5" s="33" t="s">
        <v>103</v>
      </c>
      <c r="BL5" s="33" t="s">
        <v>104</v>
      </c>
      <c r="BM5" s="33" t="s">
        <v>105</v>
      </c>
      <c r="BN5" s="33" t="s">
        <v>106</v>
      </c>
      <c r="BO5" s="33" t="s">
        <v>107</v>
      </c>
      <c r="BP5" s="33" t="s">
        <v>97</v>
      </c>
      <c r="BQ5" s="33" t="s">
        <v>98</v>
      </c>
      <c r="BR5" s="33" t="s">
        <v>99</v>
      </c>
      <c r="BS5" s="33" t="s">
        <v>100</v>
      </c>
      <c r="BT5" s="33" t="s">
        <v>101</v>
      </c>
      <c r="BU5" s="33" t="s">
        <v>102</v>
      </c>
      <c r="BV5" s="33" t="s">
        <v>103</v>
      </c>
      <c r="BW5" s="33" t="s">
        <v>104</v>
      </c>
      <c r="BX5" s="33" t="s">
        <v>105</v>
      </c>
      <c r="BY5" s="33" t="s">
        <v>106</v>
      </c>
      <c r="BZ5" s="33" t="s">
        <v>107</v>
      </c>
      <c r="CA5" s="33" t="s">
        <v>97</v>
      </c>
      <c r="CB5" s="33" t="s">
        <v>98</v>
      </c>
      <c r="CC5" s="33" t="s">
        <v>99</v>
      </c>
      <c r="CD5" s="33" t="s">
        <v>100</v>
      </c>
      <c r="CE5" s="33" t="s">
        <v>101</v>
      </c>
      <c r="CF5" s="33" t="s">
        <v>102</v>
      </c>
      <c r="CG5" s="33" t="s">
        <v>103</v>
      </c>
      <c r="CH5" s="33" t="s">
        <v>104</v>
      </c>
      <c r="CI5" s="33" t="s">
        <v>105</v>
      </c>
      <c r="CJ5" s="33" t="s">
        <v>106</v>
      </c>
      <c r="CK5" s="33" t="s">
        <v>107</v>
      </c>
      <c r="CL5" s="33" t="s">
        <v>97</v>
      </c>
      <c r="CM5" s="33" t="s">
        <v>98</v>
      </c>
      <c r="CN5" s="33" t="s">
        <v>99</v>
      </c>
      <c r="CO5" s="33" t="s">
        <v>100</v>
      </c>
      <c r="CP5" s="33" t="s">
        <v>101</v>
      </c>
      <c r="CQ5" s="33" t="s">
        <v>102</v>
      </c>
      <c r="CR5" s="33" t="s">
        <v>103</v>
      </c>
      <c r="CS5" s="33" t="s">
        <v>104</v>
      </c>
      <c r="CT5" s="33" t="s">
        <v>105</v>
      </c>
      <c r="CU5" s="33" t="s">
        <v>106</v>
      </c>
      <c r="CV5" s="33" t="s">
        <v>107</v>
      </c>
      <c r="CW5" s="33" t="s">
        <v>97</v>
      </c>
      <c r="CX5" s="33" t="s">
        <v>98</v>
      </c>
      <c r="CY5" s="33" t="s">
        <v>99</v>
      </c>
      <c r="CZ5" s="33" t="s">
        <v>100</v>
      </c>
      <c r="DA5" s="33" t="s">
        <v>101</v>
      </c>
      <c r="DB5" s="33" t="s">
        <v>102</v>
      </c>
      <c r="DC5" s="33" t="s">
        <v>103</v>
      </c>
      <c r="DD5" s="33" t="s">
        <v>104</v>
      </c>
      <c r="DE5" s="33" t="s">
        <v>105</v>
      </c>
      <c r="DF5" s="33" t="s">
        <v>106</v>
      </c>
      <c r="DG5" s="33" t="s">
        <v>107</v>
      </c>
      <c r="DH5" s="33" t="s">
        <v>97</v>
      </c>
      <c r="DI5" s="33" t="s">
        <v>98</v>
      </c>
      <c r="DJ5" s="33" t="s">
        <v>99</v>
      </c>
      <c r="DK5" s="33" t="s">
        <v>100</v>
      </c>
      <c r="DL5" s="33" t="s">
        <v>101</v>
      </c>
      <c r="DM5" s="33" t="s">
        <v>102</v>
      </c>
      <c r="DN5" s="33" t="s">
        <v>103</v>
      </c>
      <c r="DO5" s="33" t="s">
        <v>104</v>
      </c>
      <c r="DP5" s="33" t="s">
        <v>105</v>
      </c>
      <c r="DQ5" s="33" t="s">
        <v>106</v>
      </c>
      <c r="DR5" s="33" t="s">
        <v>107</v>
      </c>
      <c r="DS5" s="33" t="s">
        <v>97</v>
      </c>
      <c r="DT5" s="33" t="s">
        <v>98</v>
      </c>
      <c r="DU5" s="33" t="s">
        <v>99</v>
      </c>
      <c r="DV5" s="33" t="s">
        <v>100</v>
      </c>
      <c r="DW5" s="33" t="s">
        <v>101</v>
      </c>
      <c r="DX5" s="33" t="s">
        <v>102</v>
      </c>
      <c r="DY5" s="33" t="s">
        <v>103</v>
      </c>
      <c r="DZ5" s="33" t="s">
        <v>104</v>
      </c>
      <c r="EA5" s="33" t="s">
        <v>105</v>
      </c>
      <c r="EB5" s="33" t="s">
        <v>106</v>
      </c>
      <c r="EC5" s="33" t="s">
        <v>107</v>
      </c>
      <c r="ED5" s="33" t="s">
        <v>97</v>
      </c>
      <c r="EE5" s="33" t="s">
        <v>98</v>
      </c>
      <c r="EF5" s="33" t="s">
        <v>99</v>
      </c>
      <c r="EG5" s="33" t="s">
        <v>100</v>
      </c>
      <c r="EH5" s="33" t="s">
        <v>101</v>
      </c>
      <c r="EI5" s="33" t="s">
        <v>102</v>
      </c>
      <c r="EJ5" s="33" t="s">
        <v>103</v>
      </c>
      <c r="EK5" s="33" t="s">
        <v>104</v>
      </c>
      <c r="EL5" s="33" t="s">
        <v>105</v>
      </c>
      <c r="EM5" s="33" t="s">
        <v>106</v>
      </c>
      <c r="EN5" s="33" t="s">
        <v>107</v>
      </c>
    </row>
    <row r="6" spans="1:144" s="37" customFormat="1">
      <c r="A6" s="29" t="s">
        <v>108</v>
      </c>
      <c r="B6" s="34">
        <f>B7</f>
        <v>2016</v>
      </c>
      <c r="C6" s="34">
        <f t="shared" ref="C6:W6" si="3">C7</f>
        <v>104264</v>
      </c>
      <c r="D6" s="34">
        <f t="shared" si="3"/>
        <v>47</v>
      </c>
      <c r="E6" s="34">
        <f t="shared" si="3"/>
        <v>1</v>
      </c>
      <c r="F6" s="34">
        <f t="shared" si="3"/>
        <v>0</v>
      </c>
      <c r="G6" s="34">
        <f t="shared" si="3"/>
        <v>0</v>
      </c>
      <c r="H6" s="34" t="str">
        <f t="shared" si="3"/>
        <v>群馬県　草津町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8.56</v>
      </c>
      <c r="Q6" s="35">
        <f t="shared" si="3"/>
        <v>1166</v>
      </c>
      <c r="R6" s="35">
        <f t="shared" si="3"/>
        <v>6595</v>
      </c>
      <c r="S6" s="35">
        <f t="shared" si="3"/>
        <v>49.75</v>
      </c>
      <c r="T6" s="35">
        <f t="shared" si="3"/>
        <v>132.56</v>
      </c>
      <c r="U6" s="35">
        <f t="shared" si="3"/>
        <v>562</v>
      </c>
      <c r="V6" s="35">
        <f t="shared" si="3"/>
        <v>1.8</v>
      </c>
      <c r="W6" s="35">
        <f t="shared" si="3"/>
        <v>312.22000000000003</v>
      </c>
      <c r="X6" s="36">
        <f>IF(X7="",NA(),X7)</f>
        <v>140.83000000000001</v>
      </c>
      <c r="Y6" s="36">
        <f t="shared" ref="Y6:AG6" si="4">IF(Y7="",NA(),Y7)</f>
        <v>148.16</v>
      </c>
      <c r="Z6" s="36">
        <f t="shared" si="4"/>
        <v>127.7</v>
      </c>
      <c r="AA6" s="36">
        <f t="shared" si="4"/>
        <v>130.97999999999999</v>
      </c>
      <c r="AB6" s="36">
        <f t="shared" si="4"/>
        <v>181.27</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1496.15</v>
      </c>
      <c r="BK6" s="36">
        <f t="shared" si="7"/>
        <v>1462.56</v>
      </c>
      <c r="BL6" s="36">
        <f t="shared" si="7"/>
        <v>1486.62</v>
      </c>
      <c r="BM6" s="36">
        <f t="shared" si="7"/>
        <v>1510.14</v>
      </c>
      <c r="BN6" s="36">
        <f t="shared" si="7"/>
        <v>1595.62</v>
      </c>
      <c r="BO6" s="35" t="str">
        <f>IF(BO7="","",IF(BO7="-","【-】","【"&amp;SUBSTITUTE(TEXT(BO7,"#,##0.00"),"-","△")&amp;"】"))</f>
        <v>【1,280.76】</v>
      </c>
      <c r="BP6" s="36">
        <f>IF(BP7="",NA(),BP7)</f>
        <v>140.52000000000001</v>
      </c>
      <c r="BQ6" s="36">
        <f t="shared" ref="BQ6:BY6" si="8">IF(BQ7="",NA(),BQ7)</f>
        <v>147.82</v>
      </c>
      <c r="BR6" s="36">
        <f t="shared" si="8"/>
        <v>127.65</v>
      </c>
      <c r="BS6" s="36">
        <f t="shared" si="8"/>
        <v>130.91999999999999</v>
      </c>
      <c r="BT6" s="36">
        <f t="shared" si="8"/>
        <v>180.88</v>
      </c>
      <c r="BU6" s="36">
        <f t="shared" si="8"/>
        <v>33.01</v>
      </c>
      <c r="BV6" s="36">
        <f t="shared" si="8"/>
        <v>32.39</v>
      </c>
      <c r="BW6" s="36">
        <f t="shared" si="8"/>
        <v>24.39</v>
      </c>
      <c r="BX6" s="36">
        <f t="shared" si="8"/>
        <v>22.67</v>
      </c>
      <c r="BY6" s="36">
        <f t="shared" si="8"/>
        <v>37.92</v>
      </c>
      <c r="BZ6" s="35" t="str">
        <f>IF(BZ7="","",IF(BZ7="-","【-】","【"&amp;SUBSTITUTE(TEXT(BZ7,"#,##0.00"),"-","△")&amp;"】"))</f>
        <v>【53.06】</v>
      </c>
      <c r="CA6" s="36">
        <f>IF(CA7="",NA(),CA7)</f>
        <v>51.04</v>
      </c>
      <c r="CB6" s="36">
        <f t="shared" ref="CB6:CJ6" si="9">IF(CB7="",NA(),CB7)</f>
        <v>47.16</v>
      </c>
      <c r="CC6" s="36">
        <f t="shared" si="9"/>
        <v>65.739999999999995</v>
      </c>
      <c r="CD6" s="36">
        <f t="shared" si="9"/>
        <v>59.37</v>
      </c>
      <c r="CE6" s="36">
        <f t="shared" si="9"/>
        <v>40.909999999999997</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58.6</v>
      </c>
      <c r="CM6" s="36">
        <f t="shared" ref="CM6:CU6" si="10">IF(CM7="",NA(),CM7)</f>
        <v>58.21</v>
      </c>
      <c r="CN6" s="36">
        <f t="shared" si="10"/>
        <v>58.39</v>
      </c>
      <c r="CO6" s="36">
        <f t="shared" si="10"/>
        <v>44.6</v>
      </c>
      <c r="CP6" s="36">
        <f t="shared" si="10"/>
        <v>43.3</v>
      </c>
      <c r="CQ6" s="36">
        <f t="shared" si="10"/>
        <v>51.11</v>
      </c>
      <c r="CR6" s="36">
        <f t="shared" si="10"/>
        <v>50.49</v>
      </c>
      <c r="CS6" s="36">
        <f t="shared" si="10"/>
        <v>48.36</v>
      </c>
      <c r="CT6" s="36">
        <f t="shared" si="10"/>
        <v>48.7</v>
      </c>
      <c r="CU6" s="36">
        <f t="shared" si="10"/>
        <v>46.9</v>
      </c>
      <c r="CV6" s="35" t="str">
        <f>IF(CV7="","",IF(CV7="-","【-】","【"&amp;SUBSTITUTE(TEXT(CV7,"#,##0.00"),"-","△")&amp;"】"))</f>
        <v>【56.28】</v>
      </c>
      <c r="CW6" s="36">
        <f>IF(CW7="",NA(),CW7)</f>
        <v>62.46</v>
      </c>
      <c r="CX6" s="36">
        <f t="shared" ref="CX6:DF6" si="11">IF(CX7="",NA(),CX7)</f>
        <v>60.14</v>
      </c>
      <c r="CY6" s="36">
        <f t="shared" si="11"/>
        <v>56.68</v>
      </c>
      <c r="CZ6" s="36">
        <f t="shared" si="11"/>
        <v>74.400000000000006</v>
      </c>
      <c r="DA6" s="36">
        <f t="shared" si="11"/>
        <v>75.989999999999995</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104264</v>
      </c>
      <c r="D7" s="38">
        <v>47</v>
      </c>
      <c r="E7" s="38">
        <v>1</v>
      </c>
      <c r="F7" s="38">
        <v>0</v>
      </c>
      <c r="G7" s="38">
        <v>0</v>
      </c>
      <c r="H7" s="38" t="s">
        <v>109</v>
      </c>
      <c r="I7" s="38" t="s">
        <v>110</v>
      </c>
      <c r="J7" s="38" t="s">
        <v>111</v>
      </c>
      <c r="K7" s="38" t="s">
        <v>112</v>
      </c>
      <c r="L7" s="38" t="s">
        <v>113</v>
      </c>
      <c r="M7" s="38"/>
      <c r="N7" s="39" t="s">
        <v>114</v>
      </c>
      <c r="O7" s="39" t="s">
        <v>115</v>
      </c>
      <c r="P7" s="39">
        <v>8.56</v>
      </c>
      <c r="Q7" s="39">
        <v>1166</v>
      </c>
      <c r="R7" s="39">
        <v>6595</v>
      </c>
      <c r="S7" s="39">
        <v>49.75</v>
      </c>
      <c r="T7" s="39">
        <v>132.56</v>
      </c>
      <c r="U7" s="39">
        <v>562</v>
      </c>
      <c r="V7" s="39">
        <v>1.8</v>
      </c>
      <c r="W7" s="39">
        <v>312.22000000000003</v>
      </c>
      <c r="X7" s="39">
        <v>140.83000000000001</v>
      </c>
      <c r="Y7" s="39">
        <v>148.16</v>
      </c>
      <c r="Z7" s="39">
        <v>127.7</v>
      </c>
      <c r="AA7" s="39">
        <v>130.97999999999999</v>
      </c>
      <c r="AB7" s="39">
        <v>181.27</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1496.15</v>
      </c>
      <c r="BK7" s="39">
        <v>1462.56</v>
      </c>
      <c r="BL7" s="39">
        <v>1486.62</v>
      </c>
      <c r="BM7" s="39">
        <v>1510.14</v>
      </c>
      <c r="BN7" s="39">
        <v>1595.62</v>
      </c>
      <c r="BO7" s="39">
        <v>1280.76</v>
      </c>
      <c r="BP7" s="39">
        <v>140.52000000000001</v>
      </c>
      <c r="BQ7" s="39">
        <v>147.82</v>
      </c>
      <c r="BR7" s="39">
        <v>127.65</v>
      </c>
      <c r="BS7" s="39">
        <v>130.91999999999999</v>
      </c>
      <c r="BT7" s="39">
        <v>180.88</v>
      </c>
      <c r="BU7" s="39">
        <v>33.01</v>
      </c>
      <c r="BV7" s="39">
        <v>32.39</v>
      </c>
      <c r="BW7" s="39">
        <v>24.39</v>
      </c>
      <c r="BX7" s="39">
        <v>22.67</v>
      </c>
      <c r="BY7" s="39">
        <v>37.92</v>
      </c>
      <c r="BZ7" s="39">
        <v>53.06</v>
      </c>
      <c r="CA7" s="39">
        <v>51.04</v>
      </c>
      <c r="CB7" s="39">
        <v>47.16</v>
      </c>
      <c r="CC7" s="39">
        <v>65.739999999999995</v>
      </c>
      <c r="CD7" s="39">
        <v>59.37</v>
      </c>
      <c r="CE7" s="39">
        <v>40.909999999999997</v>
      </c>
      <c r="CF7" s="39">
        <v>523.08000000000004</v>
      </c>
      <c r="CG7" s="39">
        <v>530.83000000000004</v>
      </c>
      <c r="CH7" s="39">
        <v>734.18</v>
      </c>
      <c r="CI7" s="39">
        <v>789.62</v>
      </c>
      <c r="CJ7" s="39">
        <v>423.18</v>
      </c>
      <c r="CK7" s="39">
        <v>314.83</v>
      </c>
      <c r="CL7" s="39">
        <v>58.6</v>
      </c>
      <c r="CM7" s="39">
        <v>58.21</v>
      </c>
      <c r="CN7" s="39">
        <v>58.39</v>
      </c>
      <c r="CO7" s="39">
        <v>44.6</v>
      </c>
      <c r="CP7" s="39">
        <v>43.3</v>
      </c>
      <c r="CQ7" s="39">
        <v>51.11</v>
      </c>
      <c r="CR7" s="39">
        <v>50.49</v>
      </c>
      <c r="CS7" s="39">
        <v>48.36</v>
      </c>
      <c r="CT7" s="39">
        <v>48.7</v>
      </c>
      <c r="CU7" s="39">
        <v>46.9</v>
      </c>
      <c r="CV7" s="39">
        <v>56.28</v>
      </c>
      <c r="CW7" s="39">
        <v>62.46</v>
      </c>
      <c r="CX7" s="39">
        <v>60.14</v>
      </c>
      <c r="CY7" s="39">
        <v>56.68</v>
      </c>
      <c r="CZ7" s="39">
        <v>74.400000000000006</v>
      </c>
      <c r="DA7" s="39">
        <v>75.989999999999995</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116</v>
      </c>
      <c r="C9" s="41" t="s">
        <v>117</v>
      </c>
      <c r="D9" s="41" t="s">
        <v>118</v>
      </c>
      <c r="E9" s="41" t="s">
        <v>119</v>
      </c>
      <c r="F9" s="41" t="s">
        <v>120</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59</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2018-01-31T02:13:39Z</cp:lastPrinted>
  <dcterms:created xsi:type="dcterms:W3CDTF">2017-12-25T01:42:20Z</dcterms:created>
  <dcterms:modified xsi:type="dcterms:W3CDTF">2018-02-26T01:33:07Z</dcterms:modified>
  <cp:category/>
</cp:coreProperties>
</file>