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5 太田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P10" i="4" s="1"/>
  <c r="O6" i="5"/>
  <c r="I10" i="4" s="1"/>
  <c r="N6" i="5"/>
  <c r="M6" i="5"/>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AT10" i="4"/>
  <c r="W10" i="4"/>
  <c r="B10" i="4"/>
  <c r="BB8" i="4"/>
  <c r="AT8" i="4"/>
  <c r="P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<sst xmlns="http://schemas.openxmlformats.org/spreadsheetml/2006/main" count="240" uniqueCount="123">
  <si>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</si>
  <si>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</si>
  <si>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</si>
  <si>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</si>
  <si>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</si>
  <si>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</si>
  <si>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</si>
  <si>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</si>
  <si>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</si>
  <si>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</si>
  <si>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</si>
  <si>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</si>
  <si>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</si>
  <si>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</si>
  <si>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</si>
  <si>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</si>
  <si>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</si>
  <si>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</si>
  <si>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</si>
  <si>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</si>
  <si>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</si>
  <si>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</si>
  <si>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</si>
  <si>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</si>
  <si>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</si>
  <si>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</si>
  <si>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</si>
  <si>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</si>
  <si>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</si>
  <si>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</si>
  <si>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</si>
  <si>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</si>
  <si>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</si>
  <si>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</si>
  <si>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</si>
  <si>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</si>
  <si>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</si>
  <si>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</si>
  <si>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</si>
  <si>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</si>
  <si>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</si>
  <si>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</si>
  <si>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</si>
  <si>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</si>
  <si>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</si>
  <si>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</si>
  <si>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</si>
  <si>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</si>
  <si>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</si>
  <si>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</si>
  <si>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</si>
  <si>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</si>
  <si>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</si>
  <si>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</si>
  <si>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</si>
  <si>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</si>
  <si>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</si>
  <si>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</si>
  <si>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</si>
  <si>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</si>
  <si>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</si>
  <si>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</si>
  <si>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</si>
  <si>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</si>
  <si>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</si>
  <si>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</si>
  <si>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</si>
  <si>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</si>
  <si>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</si>
  <si>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</si>
  <si>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</si>
  <si>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</si>
  <si>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</si>
  <si>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</si>
  <si>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</si>
  <si>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</si>
  <si>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</si>
  <si>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</si>
  <si>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</si>
  <si>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</si>
  <si>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</si>
  <si>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</si>
  <si>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</si>
  <si>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</si>
  <si>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</si>
  <si>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</si>
  <si>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</si>
  <si>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</si>
  <si>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</si>
  <si>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</si>
  <si>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</si>
  <si>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</si>
  <si>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</si>
  <si>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</si>
  <si>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</si>
  <si>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</si>
  <si>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</si>
  <si>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</si>
  <si>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</si>
  <si>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</si>
  <si>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</si>
  <si>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</si>
  <si>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</si>
  <si>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</si>
  <si>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</si>
  <si>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</si>
  <si>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</si>
  <si>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</si>
  <si>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太田市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</si>
  <si>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</si>
  <si>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</si>
  <si>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</si>
  <si>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</si>
  <si>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</si>
  <si>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</si>
  <si>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</si>
  <si>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</si>
  <si>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</si>
  <si>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</si>
  <si>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①平成26年度において、『みなし償却制度廃止』に伴い過去の未計上分の減価償却費を一括で計上したため値が急増した。また、新規の建設改良費の計上がなかったため値が増加した。
②法定耐用年数に到達したものがないため計上なし。
③法定耐用年数に到達したものがないため計上なし。
　管渠が耐用年数に到達するまで20年以上の期間があるが、将来を見据えた公共下水道と一体的な長寿命化に取り組んでいきたい。</t>
    <rPh sb="86" eb="88">
      <t>ホウテイ</t>
    </rPh>
    <rPh sb="88" eb="90">
      <t>タイヨウ</t>
    </rPh>
    <rPh sb="90" eb="92">
      <t>ネンスウ</t>
    </rPh>
    <rPh sb="93" eb="95">
      <t>トウタツ</t>
    </rPh>
    <rPh sb="104" eb="106">
      <t>ケイジョウ</t>
    </rPh>
    <rPh sb="137" eb="139">
      <t>カンキョ</t>
    </rPh>
    <rPh sb="140" eb="142">
      <t>タイヨウ</t>
    </rPh>
    <rPh sb="142" eb="144">
      <t>ネンスウ</t>
    </rPh>
    <rPh sb="145" eb="147">
      <t>トウタツ</t>
    </rPh>
    <rPh sb="153" eb="156">
      <t>ネンイジョウ</t>
    </rPh>
    <rPh sb="157" eb="159">
      <t>キカン</t>
    </rPh>
    <rPh sb="164" eb="166">
      <t>ショウライ</t>
    </rPh>
    <rPh sb="167" eb="169">
      <t>ミス</t>
    </rPh>
    <rPh sb="171" eb="173">
      <t>コウキョウ</t>
    </rPh>
    <rPh sb="173" eb="176">
      <t>ゲスイドウ</t>
    </rPh>
    <rPh sb="177" eb="180">
      <t>イッタイテキ</t>
    </rPh>
    <rPh sb="181" eb="185">
      <t>チョウジュミョウカ</t>
    </rPh>
    <rPh sb="186" eb="187">
      <t>ト</t>
    </rPh>
    <rPh sb="188" eb="189">
      <t>ク</t>
    </rPh>
    <phoneticPr fontId="7"/>
  </si>
  <si>
    <t>①経常費用が減少したが、一般会計繰入金（基準外）が減少し経常収益も減少したため、値は100％を下回った。
②一般会計繰入金（基準外）が減少し、経常収益が減少したため、累積欠損金が増大した。
③平成26年度より、1年以内に返済期限が到来する債務（企業債等）を流動負債に計上することとしたため100％を下回ることになったが、支払原資として一般会計繰入金等が予定されている。
④毎年度、企業債元金償還金を超えない企業債借入を堅持しているため、企業債残高は年々減少している。なお、企業債残高のうち一般会計負担分の割合が増加したため、値が著しく減少した。
⑤経年劣化等により維持管理に要する経費が増加したため、値が減少した。
⑥経年劣化等により維持管理に要する経費が増加したため、値が増加した。
⑦公共下水道の処理場を共同利用しているため、計上なし。
⑧定期的に処理区域を拡大しているため、値が65％前後で推移している。
　限定的な地域に対して投資を集中させる本事業の性格上、他事業と比べ投資割合が過大となり易い。また、公共下水道との一体的な事業運営が前提となるため、本事業の値のみでの経営判断は難しいといえる。</t>
    <rPh sb="1" eb="3">
      <t>ケイジョウ</t>
    </rPh>
    <rPh sb="3" eb="5">
      <t>ヒヨウ</t>
    </rPh>
    <rPh sb="6" eb="8">
      <t>ゲンショウ</t>
    </rPh>
    <rPh sb="12" eb="14">
      <t>イッパン</t>
    </rPh>
    <rPh sb="14" eb="16">
      <t>カイケイ</t>
    </rPh>
    <rPh sb="16" eb="18">
      <t>クリイレ</t>
    </rPh>
    <rPh sb="18" eb="19">
      <t>キン</t>
    </rPh>
    <rPh sb="20" eb="22">
      <t>キジュン</t>
    </rPh>
    <rPh sb="22" eb="23">
      <t>ガイ</t>
    </rPh>
    <rPh sb="25" eb="27">
      <t>ゲンショウ</t>
    </rPh>
    <rPh sb="28" eb="30">
      <t>ケイジョウ</t>
    </rPh>
    <rPh sb="30" eb="32">
      <t>シュウエキ</t>
    </rPh>
    <rPh sb="33" eb="35">
      <t>ゲンショウ</t>
    </rPh>
    <rPh sb="40" eb="41">
      <t>アタイ</t>
    </rPh>
    <rPh sb="47" eb="49">
      <t>シタマワ</t>
    </rPh>
    <rPh sb="83" eb="85">
      <t>ルイセキ</t>
    </rPh>
    <rPh sb="85" eb="88">
      <t>ケッソンキン</t>
    </rPh>
    <rPh sb="89" eb="91">
      <t>ゾウダイ</t>
    </rPh>
    <rPh sb="96" eb="98">
      <t>ヘイセイ</t>
    </rPh>
    <rPh sb="100" eb="102">
      <t>ネンド</t>
    </rPh>
    <rPh sb="106" eb="107">
      <t>ネン</t>
    </rPh>
    <rPh sb="107" eb="109">
      <t>イナイ</t>
    </rPh>
    <rPh sb="110" eb="112">
      <t>ヘンサイ</t>
    </rPh>
    <rPh sb="112" eb="114">
      <t>キゲン</t>
    </rPh>
    <rPh sb="115" eb="117">
      <t>トウライ</t>
    </rPh>
    <rPh sb="119" eb="121">
      <t>サイム</t>
    </rPh>
    <rPh sb="122" eb="124">
      <t>キギョウ</t>
    </rPh>
    <rPh sb="124" eb="125">
      <t>サイ</t>
    </rPh>
    <rPh sb="125" eb="126">
      <t>トウ</t>
    </rPh>
    <rPh sb="128" eb="130">
      <t>リュウドウ</t>
    </rPh>
    <rPh sb="130" eb="132">
      <t>フサイ</t>
    </rPh>
    <rPh sb="133" eb="135">
      <t>ケイジョウ</t>
    </rPh>
    <rPh sb="149" eb="151">
      <t>シタマワ</t>
    </rPh>
    <rPh sb="160" eb="162">
      <t>シハライ</t>
    </rPh>
    <rPh sb="162" eb="164">
      <t>ゲンシ</t>
    </rPh>
    <rPh sb="167" eb="169">
      <t>イッパン</t>
    </rPh>
    <rPh sb="169" eb="171">
      <t>カイケイ</t>
    </rPh>
    <rPh sb="171" eb="173">
      <t>クリイレ</t>
    </rPh>
    <rPh sb="173" eb="174">
      <t>キン</t>
    </rPh>
    <rPh sb="174" eb="175">
      <t>トウ</t>
    </rPh>
    <rPh sb="176" eb="178">
      <t>ヨテイ</t>
    </rPh>
    <rPh sb="186" eb="189">
      <t>マイネンド</t>
    </rPh>
    <rPh sb="218" eb="220">
      <t>キギョウ</t>
    </rPh>
    <rPh sb="220" eb="221">
      <t>サイ</t>
    </rPh>
    <rPh sb="221" eb="223">
      <t>ザンダカ</t>
    </rPh>
    <rPh sb="224" eb="226">
      <t>ネンネン</t>
    </rPh>
    <rPh sb="226" eb="228">
      <t>ゲンショウ</t>
    </rPh>
    <rPh sb="302" eb="304">
      <t>ゲンショウ</t>
    </rPh>
    <rPh sb="337" eb="339">
      <t>ゾウカ</t>
    </rPh>
    <rPh sb="344" eb="346">
      <t>コウキョウ</t>
    </rPh>
    <rPh sb="346" eb="349">
      <t>ゲスイドウ</t>
    </rPh>
    <rPh sb="350" eb="353">
      <t>ショリジョウ</t>
    </rPh>
    <rPh sb="354" eb="356">
      <t>キョウドウ</t>
    </rPh>
    <rPh sb="356" eb="358">
      <t>リヨウ</t>
    </rPh>
    <rPh sb="365" eb="367">
      <t>ケイジョウ</t>
    </rPh>
    <rPh sb="372" eb="375">
      <t>テイキテキ</t>
    </rPh>
    <rPh sb="376" eb="378">
      <t>ショリ</t>
    </rPh>
    <rPh sb="378" eb="380">
      <t>クイキ</t>
    </rPh>
    <rPh sb="381" eb="383">
      <t>カクダイ</t>
    </rPh>
    <rPh sb="390" eb="391">
      <t>アタイ</t>
    </rPh>
    <rPh sb="395" eb="397">
      <t>ゼンゴ</t>
    </rPh>
    <rPh sb="398" eb="400">
      <t>スイイ</t>
    </rPh>
    <rPh sb="408" eb="411">
      <t>ゲンテイテキ</t>
    </rPh>
    <rPh sb="412" eb="414">
      <t>チイキ</t>
    </rPh>
    <rPh sb="415" eb="416">
      <t>タイ</t>
    </rPh>
    <rPh sb="418" eb="420">
      <t>トウシ</t>
    </rPh>
    <rPh sb="421" eb="423">
      <t>シュウチュウ</t>
    </rPh>
    <rPh sb="426" eb="427">
      <t>ホン</t>
    </rPh>
    <rPh sb="427" eb="429">
      <t>ジギョウ</t>
    </rPh>
    <rPh sb="434" eb="435">
      <t>タ</t>
    </rPh>
    <rPh sb="435" eb="437">
      <t>ジギョウ</t>
    </rPh>
    <rPh sb="438" eb="439">
      <t>クラ</t>
    </rPh>
    <rPh sb="440" eb="442">
      <t>トウシ</t>
    </rPh>
    <rPh sb="442" eb="444">
      <t>ワリアイ</t>
    </rPh>
    <rPh sb="445" eb="447">
      <t>カダイ</t>
    </rPh>
    <rPh sb="450" eb="451">
      <t>ヤス</t>
    </rPh>
    <rPh sb="456" eb="458">
      <t>コウキョウ</t>
    </rPh>
    <rPh sb="458" eb="461">
      <t>ゲスイドウ</t>
    </rPh>
    <rPh sb="463" eb="466">
      <t>イッタイテキ</t>
    </rPh>
    <rPh sb="467" eb="469">
      <t>ジギョウ</t>
    </rPh>
    <rPh sb="469" eb="471">
      <t>ウンエイ</t>
    </rPh>
    <rPh sb="472" eb="474">
      <t>ゼンテイ</t>
    </rPh>
    <rPh sb="480" eb="481">
      <t>ホン</t>
    </rPh>
    <rPh sb="481" eb="483">
      <t>ジギョウ</t>
    </rPh>
    <rPh sb="484" eb="485">
      <t>アタイ</t>
    </rPh>
    <rPh sb="489" eb="491">
      <t>ケイエイ</t>
    </rPh>
    <rPh sb="491" eb="493">
      <t>ハンダン</t>
    </rPh>
    <rPh sb="494" eb="495">
      <t>ムズカ</t>
    </rPh>
    <phoneticPr fontId="7"/>
  </si>
  <si>
    <t>　未だ未普及地域が多く残り、すべての計画地域に対して下水道を普及させるには継続して多額の建設投資を行っていく必要がある。また、本事業は構造的に利益を生み出しにくい事業であるため、公共性を担保しつつ、いかに収益を向上させていくかが課題となる。引き続き下水道使用料の改定も含めた計画的かつ効率的な経営に努めたい。また、経営戦略については平成30年度の策定を目途に取り組んでいきたい。</t>
    <rPh sb="1" eb="2">
      <t>イマ</t>
    </rPh>
    <rPh sb="3" eb="6">
      <t>ミフキュウ</t>
    </rPh>
    <rPh sb="6" eb="8">
      <t>チイキ</t>
    </rPh>
    <rPh sb="9" eb="10">
      <t>オオ</t>
    </rPh>
    <rPh sb="11" eb="12">
      <t>ノコ</t>
    </rPh>
    <rPh sb="18" eb="20">
      <t>ケイカク</t>
    </rPh>
    <rPh sb="20" eb="22">
      <t>チイキ</t>
    </rPh>
    <rPh sb="23" eb="24">
      <t>タイ</t>
    </rPh>
    <rPh sb="26" eb="29">
      <t>ゲスイドウ</t>
    </rPh>
    <rPh sb="30" eb="32">
      <t>フキュウ</t>
    </rPh>
    <rPh sb="37" eb="39">
      <t>ケイゾク</t>
    </rPh>
    <rPh sb="41" eb="43">
      <t>タガク</t>
    </rPh>
    <rPh sb="44" eb="46">
      <t>ケンセツ</t>
    </rPh>
    <rPh sb="46" eb="48">
      <t>トウシ</t>
    </rPh>
    <rPh sb="49" eb="50">
      <t>オコナ</t>
    </rPh>
    <rPh sb="54" eb="56">
      <t>ヒツヨウ</t>
    </rPh>
    <rPh sb="63" eb="64">
      <t>ホン</t>
    </rPh>
    <rPh sb="64" eb="66">
      <t>ジギョウ</t>
    </rPh>
    <rPh sb="67" eb="70">
      <t>コウゾウテキ</t>
    </rPh>
    <rPh sb="71" eb="73">
      <t>リエキ</t>
    </rPh>
    <rPh sb="74" eb="75">
      <t>ウ</t>
    </rPh>
    <rPh sb="76" eb="77">
      <t>ダ</t>
    </rPh>
    <rPh sb="81" eb="83">
      <t>ジギョウ</t>
    </rPh>
    <rPh sb="89" eb="92">
      <t>コウキョウセイ</t>
    </rPh>
    <rPh sb="93" eb="95">
      <t>タンポ</t>
    </rPh>
    <rPh sb="102" eb="104">
      <t>シュウエキ</t>
    </rPh>
    <rPh sb="105" eb="107">
      <t>コウジョウ</t>
    </rPh>
    <rPh sb="114" eb="116">
      <t>カダイ</t>
    </rPh>
    <rPh sb="120" eb="121">
      <t>ヒ</t>
    </rPh>
    <rPh sb="122" eb="123">
      <t>ツヅ</t>
    </rPh>
    <rPh sb="124" eb="127">
      <t>ゲスイドウ</t>
    </rPh>
    <rPh sb="127" eb="130">
      <t>シヨウリョウ</t>
    </rPh>
    <rPh sb="131" eb="133">
      <t>カイテイ</t>
    </rPh>
    <rPh sb="134" eb="135">
      <t>フク</t>
    </rPh>
    <rPh sb="137" eb="140">
      <t>ケイカクテキ</t>
    </rPh>
    <rPh sb="142" eb="145">
      <t>コウリツテキ</t>
    </rPh>
    <rPh sb="146" eb="148">
      <t>ケイエイ</t>
    </rPh>
    <rPh sb="149" eb="150">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</si>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</sst>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298000"/>
        <c:axId val="17009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69298000"/>
        <c:axId val="170091368"/>
      </c:lineChart>
      <c:dateAx>
        <c:axId val="169298000"/>
        <c:scaling>
          <c:orientation val="minMax"/>
        </c:scaling>
        <c:delete val="1"/>
        <c:axPos val="b"/>
        <c:numFmt formatCode="ge" sourceLinked="1"/>
        <c:majorTickMark val="none"/>
        <c:minorTickMark val="none"/>
        <c:tickLblPos val="none"/>
        <c:crossAx val="170091368"/>
        <c:crosses val="autoZero"/>
        <c:auto val="1"/>
        <c:lblOffset val="100"/>
        <c:baseTimeUnit val="years"/>
      </c:dateAx>
      <c:valAx>
        <c:axId val="17009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9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4570920"/>
        <c:axId val="23457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34570920"/>
        <c:axId val="234571312"/>
      </c:lineChart>
      <c:dateAx>
        <c:axId val="234570920"/>
        <c:scaling>
          <c:orientation val="minMax"/>
        </c:scaling>
        <c:delete val="1"/>
        <c:axPos val="b"/>
        <c:numFmt formatCode="ge" sourceLinked="1"/>
        <c:majorTickMark val="none"/>
        <c:minorTickMark val="none"/>
        <c:tickLblPos val="none"/>
        <c:crossAx val="234571312"/>
        <c:crosses val="autoZero"/>
        <c:auto val="1"/>
        <c:lblOffset val="100"/>
        <c:baseTimeUnit val="years"/>
      </c:dateAx>
      <c:valAx>
        <c:axId val="23457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57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69.400000000000006</c:v>
                </c:pt>
                <c:pt idx="1">
                  <c:v>72.34</c:v>
                </c:pt>
                <c:pt idx="2">
                  <c:v>62.91</c:v>
                </c:pt>
                <c:pt idx="3">
                  <c:v>62.21</c:v>
                </c:pt>
                <c:pt idx="4">
                  <c:v>62.39</c:v>
                </c:pt>
              </c:numCache>
            </c:numRef>
          </c:val>
        </c:ser>
        <c:dLbls>
          <c:showLegendKey val="0"/>
          <c:showVal val="0"/>
          <c:showCatName val="0"/>
          <c:showSerName val="0"/>
          <c:showPercent val="0"/>
          <c:showBubbleSize val="0"/>
        </c:dLbls>
        <c:gapWidth val="150"/>
        <c:axId val="234647296"/>
        <c:axId val="23464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34647296"/>
        <c:axId val="234647688"/>
      </c:lineChart>
      <c:dateAx>
        <c:axId val="234647296"/>
        <c:scaling>
          <c:orientation val="minMax"/>
        </c:scaling>
        <c:delete val="1"/>
        <c:axPos val="b"/>
        <c:numFmt formatCode="ge" sourceLinked="1"/>
        <c:majorTickMark val="none"/>
        <c:minorTickMark val="none"/>
        <c:tickLblPos val="none"/>
        <c:crossAx val="234647688"/>
        <c:crosses val="autoZero"/>
        <c:auto val="1"/>
        <c:lblOffset val="100"/>
        <c:baseTimeUnit val="years"/>
      </c:dateAx>
      <c:valAx>
        <c:axId val="23464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54.16</c:v>
                </c:pt>
                <c:pt idx="1">
                  <c:v>53.55</c:v>
                </c:pt>
                <c:pt idx="2">
                  <c:v>108.68</c:v>
                </c:pt>
                <c:pt idx="3">
                  <c:v>88.83</c:v>
                </c:pt>
                <c:pt idx="4">
                  <c:v>90.44</c:v>
                </c:pt>
              </c:numCache>
            </c:numRef>
          </c:val>
        </c:ser>
        <c:dLbls>
          <c:showLegendKey val="0"/>
          <c:showVal val="0"/>
          <c:showCatName val="0"/>
          <c:showSerName val="0"/>
          <c:showPercent val="0"/>
          <c:showBubbleSize val="0"/>
        </c:dLbls>
        <c:gapWidth val="150"/>
        <c:axId val="111601344"/>
        <c:axId val="16896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11601344"/>
        <c:axId val="168962808"/>
      </c:lineChart>
      <c:dateAx>
        <c:axId val="111601344"/>
        <c:scaling>
          <c:orientation val="minMax"/>
        </c:scaling>
        <c:delete val="1"/>
        <c:axPos val="b"/>
        <c:numFmt formatCode="ge" sourceLinked="1"/>
        <c:majorTickMark val="none"/>
        <c:minorTickMark val="none"/>
        <c:tickLblPos val="none"/>
        <c:crossAx val="168962808"/>
        <c:crosses val="autoZero"/>
        <c:auto val="1"/>
        <c:lblOffset val="100"/>
        <c:baseTimeUnit val="years"/>
      </c:dateAx>
      <c:valAx>
        <c:axId val="16896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9.2799999999999994</c:v>
                </c:pt>
                <c:pt idx="1">
                  <c:v>10.81</c:v>
                </c:pt>
                <c:pt idx="2">
                  <c:v>21.82</c:v>
                </c:pt>
                <c:pt idx="3">
                  <c:v>26.53</c:v>
                </c:pt>
                <c:pt idx="4">
                  <c:v>30.07</c:v>
                </c:pt>
              </c:numCache>
            </c:numRef>
          </c:val>
        </c:ser>
        <c:dLbls>
          <c:showLegendKey val="0"/>
          <c:showVal val="0"/>
          <c:showCatName val="0"/>
          <c:showSerName val="0"/>
          <c:showPercent val="0"/>
          <c:showBubbleSize val="0"/>
        </c:dLbls>
        <c:gapWidth val="150"/>
        <c:axId val="166410720"/>
        <c:axId val="16647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66410720"/>
        <c:axId val="166470680"/>
      </c:lineChart>
      <c:dateAx>
        <c:axId val="166410720"/>
        <c:scaling>
          <c:orientation val="minMax"/>
        </c:scaling>
        <c:delete val="1"/>
        <c:axPos val="b"/>
        <c:numFmt formatCode="ge" sourceLinked="1"/>
        <c:majorTickMark val="none"/>
        <c:minorTickMark val="none"/>
        <c:tickLblPos val="none"/>
        <c:crossAx val="166470680"/>
        <c:crosses val="autoZero"/>
        <c:auto val="1"/>
        <c:lblOffset val="100"/>
        <c:baseTimeUnit val="years"/>
      </c:dateAx>
      <c:valAx>
        <c:axId val="1664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443952"/>
        <c:axId val="16909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69443952"/>
        <c:axId val="169092952"/>
      </c:lineChart>
      <c:dateAx>
        <c:axId val="169443952"/>
        <c:scaling>
          <c:orientation val="minMax"/>
        </c:scaling>
        <c:delete val="1"/>
        <c:axPos val="b"/>
        <c:numFmt formatCode="ge" sourceLinked="1"/>
        <c:majorTickMark val="none"/>
        <c:minorTickMark val="none"/>
        <c:tickLblPos val="none"/>
        <c:crossAx val="169092952"/>
        <c:crosses val="autoZero"/>
        <c:auto val="1"/>
        <c:lblOffset val="100"/>
        <c:baseTimeUnit val="years"/>
      </c:dateAx>
      <c:valAx>
        <c:axId val="16909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439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292.43</c:v>
                </c:pt>
                <c:pt idx="1">
                  <c:v>285.47000000000003</c:v>
                </c:pt>
                <c:pt idx="2" formatCode="#,##0.00;&quot;△&quot;#,##0.00">
                  <c:v>0</c:v>
                </c:pt>
                <c:pt idx="3">
                  <c:v>30.02</c:v>
                </c:pt>
                <c:pt idx="4">
                  <c:v>112.32</c:v>
                </c:pt>
              </c:numCache>
            </c:numRef>
          </c:val>
        </c:ser>
        <c:dLbls>
          <c:showLegendKey val="0"/>
          <c:showVal val="0"/>
          <c:showCatName val="0"/>
          <c:showSerName val="0"/>
          <c:showPercent val="0"/>
          <c:showBubbleSize val="0"/>
        </c:dLbls>
        <c:gapWidth val="150"/>
        <c:axId val="170222264"/>
        <c:axId val="1702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70222264"/>
        <c:axId val="170222656"/>
      </c:lineChart>
      <c:dateAx>
        <c:axId val="170222264"/>
        <c:scaling>
          <c:orientation val="minMax"/>
        </c:scaling>
        <c:delete val="1"/>
        <c:axPos val="b"/>
        <c:numFmt formatCode="ge" sourceLinked="1"/>
        <c:majorTickMark val="none"/>
        <c:minorTickMark val="none"/>
        <c:tickLblPos val="none"/>
        <c:crossAx val="170222656"/>
        <c:crosses val="autoZero"/>
        <c:auto val="1"/>
        <c:lblOffset val="100"/>
        <c:baseTimeUnit val="years"/>
      </c:dateAx>
      <c:valAx>
        <c:axId val="1702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2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125.83</c:v>
                </c:pt>
                <c:pt idx="1">
                  <c:v>124.56</c:v>
                </c:pt>
                <c:pt idx="2">
                  <c:v>21.11</c:v>
                </c:pt>
                <c:pt idx="3">
                  <c:v>13.75</c:v>
                </c:pt>
                <c:pt idx="4">
                  <c:v>10.73</c:v>
                </c:pt>
              </c:numCache>
            </c:numRef>
          </c:val>
        </c:ser>
        <c:dLbls>
          <c:showLegendKey val="0"/>
          <c:showVal val="0"/>
          <c:showCatName val="0"/>
          <c:showSerName val="0"/>
          <c:showPercent val="0"/>
          <c:showBubbleSize val="0"/>
        </c:dLbls>
        <c:gapWidth val="150"/>
        <c:axId val="234858696"/>
        <c:axId val="23485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234858696"/>
        <c:axId val="234859088"/>
      </c:lineChart>
      <c:dateAx>
        <c:axId val="234858696"/>
        <c:scaling>
          <c:orientation val="minMax"/>
        </c:scaling>
        <c:delete val="1"/>
        <c:axPos val="b"/>
        <c:numFmt formatCode="ge" sourceLinked="1"/>
        <c:majorTickMark val="none"/>
        <c:minorTickMark val="none"/>
        <c:tickLblPos val="none"/>
        <c:crossAx val="234859088"/>
        <c:crosses val="autoZero"/>
        <c:auto val="1"/>
        <c:lblOffset val="100"/>
        <c:baseTimeUnit val="years"/>
      </c:dateAx>
      <c:valAx>
        <c:axId val="23485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5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75.67</c:v>
                </c:pt>
                <c:pt idx="1">
                  <c:v>12.02</c:v>
                </c:pt>
                <c:pt idx="2">
                  <c:v>912.14</c:v>
                </c:pt>
                <c:pt idx="3">
                  <c:v>647.86</c:v>
                </c:pt>
                <c:pt idx="4">
                  <c:v>106.79</c:v>
                </c:pt>
              </c:numCache>
            </c:numRef>
          </c:val>
        </c:ser>
        <c:dLbls>
          <c:showLegendKey val="0"/>
          <c:showVal val="0"/>
          <c:showCatName val="0"/>
          <c:showSerName val="0"/>
          <c:showPercent val="0"/>
          <c:showBubbleSize val="0"/>
        </c:dLbls>
        <c:gapWidth val="150"/>
        <c:axId val="170317576"/>
        <c:axId val="17031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70317576"/>
        <c:axId val="170317968"/>
      </c:lineChart>
      <c:dateAx>
        <c:axId val="170317576"/>
        <c:scaling>
          <c:orientation val="minMax"/>
        </c:scaling>
        <c:delete val="1"/>
        <c:axPos val="b"/>
        <c:numFmt formatCode="ge" sourceLinked="1"/>
        <c:majorTickMark val="none"/>
        <c:minorTickMark val="none"/>
        <c:tickLblPos val="none"/>
        <c:crossAx val="170317968"/>
        <c:crosses val="autoZero"/>
        <c:auto val="1"/>
        <c:lblOffset val="100"/>
        <c:baseTimeUnit val="years"/>
      </c:dateAx>
      <c:valAx>
        <c:axId val="17031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1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56.56</c:v>
                </c:pt>
                <c:pt idx="1">
                  <c:v>61.79</c:v>
                </c:pt>
                <c:pt idx="2">
                  <c:v>34.92</c:v>
                </c:pt>
                <c:pt idx="3">
                  <c:v>62.3</c:v>
                </c:pt>
                <c:pt idx="4">
                  <c:v>56.42</c:v>
                </c:pt>
              </c:numCache>
            </c:numRef>
          </c:val>
        </c:ser>
        <c:dLbls>
          <c:showLegendKey val="0"/>
          <c:showVal val="0"/>
          <c:showCatName val="0"/>
          <c:showSerName val="0"/>
          <c:showPercent val="0"/>
          <c:showBubbleSize val="0"/>
        </c:dLbls>
        <c:gapWidth val="150"/>
        <c:axId val="170319144"/>
        <c:axId val="23497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70319144"/>
        <c:axId val="234971984"/>
      </c:lineChart>
      <c:dateAx>
        <c:axId val="170319144"/>
        <c:scaling>
          <c:orientation val="minMax"/>
        </c:scaling>
        <c:delete val="1"/>
        <c:axPos val="b"/>
        <c:numFmt formatCode="ge" sourceLinked="1"/>
        <c:majorTickMark val="none"/>
        <c:minorTickMark val="none"/>
        <c:tickLblPos val="none"/>
        <c:crossAx val="234971984"/>
        <c:crosses val="autoZero"/>
        <c:auto val="1"/>
        <c:lblOffset val="100"/>
        <c:baseTimeUnit val="years"/>
      </c:dateAx>
      <c:valAx>
        <c:axId val="23497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1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178.58</c:v>
                </c:pt>
                <c:pt idx="1">
                  <c:v>163.46</c:v>
                </c:pt>
                <c:pt idx="2">
                  <c:v>289.27</c:v>
                </c:pt>
                <c:pt idx="3">
                  <c:v>162.13</c:v>
                </c:pt>
                <c:pt idx="4">
                  <c:v>179.04</c:v>
                </c:pt>
              </c:numCache>
            </c:numRef>
          </c:val>
        </c:ser>
        <c:dLbls>
          <c:showLegendKey val="0"/>
          <c:showVal val="0"/>
          <c:showCatName val="0"/>
          <c:showSerName val="0"/>
          <c:showPercent val="0"/>
          <c:showBubbleSize val="0"/>
        </c:dLbls>
        <c:gapWidth val="150"/>
        <c:axId val="234973160"/>
        <c:axId val="23497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34973160"/>
        <c:axId val="234973552"/>
      </c:lineChart>
      <c:dateAx>
        <c:axId val="234973160"/>
        <c:scaling>
          <c:orientation val="minMax"/>
        </c:scaling>
        <c:delete val="1"/>
        <c:axPos val="b"/>
        <c:numFmt formatCode="ge" sourceLinked="1"/>
        <c:majorTickMark val="none"/>
        <c:minorTickMark val="none"/>
        <c:tickLblPos val="none"/>
        <c:crossAx val="234973552"/>
        <c:crosses val="autoZero"/>
        <c:auto val="1"/>
        <c:lblOffset val="100"/>
        <c:baseTimeUnit val="years"/>
      </c:dateAx>
      <c:valAx>
        <c:axId val="23497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7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太田市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223665</v>
      </c>
      <c r="AM8" s="51"/>
      <c r="AN8" s="51"/>
      <c r="AO8" s="51"/>
      <c r="AP8" s="51"/>
      <c r="AQ8" s="51"/>
      <c r="AR8" s="51"/>
      <c r="AS8" s="51"/>
      <c r="AT8" s="46">
        <f>データ!T6</f>
        <v>175.54</v>
      </c>
      <c r="AU8" s="46"/>
      <c r="AV8" s="46"/>
      <c r="AW8" s="46"/>
      <c r="AX8" s="46"/>
      <c r="AY8" s="46"/>
      <c r="AZ8" s="46"/>
      <c r="BA8" s="46"/>
      <c r="BB8" s="46">
        <f>データ!U6</f>
        <v>1274.1500000000001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61.84</v>
      </c>
      <c r="J10" s="46"/>
      <c r="K10" s="46"/>
      <c r="L10" s="46"/>
      <c r="M10" s="46"/>
      <c r="N10" s="46"/>
      <c r="O10" s="46"/>
      <c r="P10" s="46">
        <f>データ!P6</f>
        <v>0.52</v>
      </c>
      <c r="Q10" s="46"/>
      <c r="R10" s="46"/>
      <c r="S10" s="46"/>
      <c r="T10" s="46"/>
      <c r="U10" s="46"/>
      <c r="V10" s="46"/>
      <c r="W10" s="46">
        <f>データ!Q6</f>
        <v>83.38</v>
      </c>
      <c r="X10" s="46"/>
      <c r="Y10" s="46"/>
      <c r="Z10" s="46"/>
      <c r="AA10" s="46"/>
      <c r="AB10" s="46"/>
      <c r="AC10" s="46"/>
      <c r="AD10" s="51">
        <f>データ!R6</f>
        <v>2182</v>
      </c>
      <c r="AE10" s="51"/>
      <c r="AF10" s="51"/>
      <c r="AG10" s="51"/>
      <c r="AH10" s="51"/>
      <c r="AI10" s="51"/>
      <c r="AJ10" s="51"/>
      <c r="AK10" s="2"/>
      <c r="AL10" s="51">
        <f>データ!V6</f>
        <v>1170</v>
      </c>
      <c r="AM10" s="51"/>
      <c r="AN10" s="51"/>
      <c r="AO10" s="51"/>
      <c r="AP10" s="51"/>
      <c r="AQ10" s="51"/>
      <c r="AR10" s="51"/>
      <c r="AS10" s="51"/>
      <c r="AT10" s="46">
        <f>データ!W6</f>
        <v>0.38</v>
      </c>
      <c r="AU10" s="46"/>
      <c r="AV10" s="46"/>
      <c r="AW10" s="46"/>
      <c r="AX10" s="46"/>
      <c r="AY10" s="46"/>
      <c r="AZ10" s="46"/>
      <c r="BA10" s="46"/>
      <c r="BB10" s="46">
        <f>データ!X6</f>
        <v>3078.95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102059</v>
      </c>
      <c r="D6" s="34">
        <f t="shared" si="3"/>
        <v>46</v>
      </c>
      <c r="E6" s="34">
        <f t="shared" si="3"/>
        <v>17</v>
      </c>
      <c r="F6" s="34">
        <f t="shared" si="3"/>
        <v>4</v>
      </c>
      <c r="G6" s="34">
        <f t="shared" si="3"/>
        <v>0</v>
      </c>
      <c r="H6" s="34" t="str">
        <f t="shared" si="3"/>
        <v>群馬県　太田市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61.84</v>
      </c>
      <c r="P6" s="35">
        <f t="shared" si="3"/>
        <v>0.52</v>
      </c>
      <c r="Q6" s="35">
        <f t="shared" si="3"/>
        <v>83.38</v>
      </c>
      <c r="R6" s="35">
        <f t="shared" si="3"/>
        <v>2182</v>
      </c>
      <c r="S6" s="35">
        <f t="shared" si="3"/>
        <v>223665</v>
      </c>
      <c r="T6" s="35">
        <f t="shared" si="3"/>
        <v>175.54</v>
      </c>
      <c r="U6" s="35">
        <f t="shared" si="3"/>
        <v>1274.1500000000001</v>
      </c>
      <c r="V6" s="35">
        <f t="shared" si="3"/>
        <v>1170</v>
      </c>
      <c r="W6" s="35">
        <f t="shared" si="3"/>
        <v>0.38</v>
      </c>
      <c r="X6" s="35">
        <f t="shared" si="3"/>
        <v>3078.95</v>
      </c>
      <c r="Y6" s="36">
        <f>IF(Y7="",NA(),Y7)</f>
        <v>54.16</v>
      </c>
      <c r="Z6" s="36">
        <f t="shared" ref="Z6:AH6" si="4">IF(Z7="",NA(),Z7)</f>
        <v>53.55</v>
      </c>
      <c r="AA6" s="36">
        <f t="shared" si="4"/>
        <v>108.68</v>
      </c>
      <c r="AB6" s="36">
        <f t="shared" si="4"/>
        <v>88.83</v>
      </c>
      <c r="AC6" s="36">
        <f t="shared" si="4"/>
        <v>90.44</v>
      </c>
      <c r="AD6" s="36">
        <f t="shared" si="4"/>
        <v>94.73</v>
      </c>
      <c r="AE6" s="36">
        <f t="shared" si="4"/>
        <v>96.59</v>
      </c>
      <c r="AF6" s="36">
        <f t="shared" si="4"/>
        <v>101.24</v>
      </c>
      <c r="AG6" s="36">
        <f t="shared" si="4"/>
        <v>100.94</v>
      </c>
      <c r="AH6" s="36">
        <f t="shared" si="4"/>
        <v>100.85</v>
      </c>
      <c r="AI6" s="35" t="str">
        <f>IF(AI7="","",IF(AI7="-","【-】","【"&amp;SUBSTITUTE(TEXT(AI7,"#,##0.00"),"-","△")&amp;"】"))</f>
        <v>【100.66】</v>
      </c>
      <c r="AJ6" s="36">
        <f>IF(AJ7="",NA(),AJ7)</f>
        <v>292.43</v>
      </c>
      <c r="AK6" s="36">
        <f t="shared" ref="AK6:AS6" si="5">IF(AK7="",NA(),AK7)</f>
        <v>285.47000000000003</v>
      </c>
      <c r="AL6" s="35">
        <f t="shared" si="5"/>
        <v>0</v>
      </c>
      <c r="AM6" s="36">
        <f t="shared" si="5"/>
        <v>30.02</v>
      </c>
      <c r="AN6" s="36">
        <f t="shared" si="5"/>
        <v>112.32</v>
      </c>
      <c r="AO6" s="36">
        <f t="shared" si="5"/>
        <v>236.15</v>
      </c>
      <c r="AP6" s="36">
        <f t="shared" si="5"/>
        <v>232.81</v>
      </c>
      <c r="AQ6" s="36">
        <f t="shared" si="5"/>
        <v>184.13</v>
      </c>
      <c r="AR6" s="36">
        <f t="shared" si="5"/>
        <v>101.85</v>
      </c>
      <c r="AS6" s="36">
        <f t="shared" si="5"/>
        <v>110.77</v>
      </c>
      <c r="AT6" s="35" t="str">
        <f>IF(AT7="","",IF(AT7="-","【-】","【"&amp;SUBSTITUTE(TEXT(AT7,"#,##0.00"),"-","△")&amp;"】"))</f>
        <v>【105.22】</v>
      </c>
      <c r="AU6" s="36">
        <f>IF(AU7="",NA(),AU7)</f>
        <v>125.83</v>
      </c>
      <c r="AV6" s="36">
        <f t="shared" ref="AV6:BD6" si="6">IF(AV7="",NA(),AV7)</f>
        <v>124.56</v>
      </c>
      <c r="AW6" s="36">
        <f t="shared" si="6"/>
        <v>21.11</v>
      </c>
      <c r="AX6" s="36">
        <f t="shared" si="6"/>
        <v>13.75</v>
      </c>
      <c r="AY6" s="36">
        <f t="shared" si="6"/>
        <v>10.73</v>
      </c>
      <c r="AZ6" s="36">
        <f t="shared" si="6"/>
        <v>243.58</v>
      </c>
      <c r="BA6" s="36">
        <f t="shared" si="6"/>
        <v>290.19</v>
      </c>
      <c r="BB6" s="36">
        <f t="shared" si="6"/>
        <v>63.22</v>
      </c>
      <c r="BC6" s="36">
        <f t="shared" si="6"/>
        <v>49.07</v>
      </c>
      <c r="BD6" s="36">
        <f t="shared" si="6"/>
        <v>46.78</v>
      </c>
      <c r="BE6" s="35" t="str">
        <f>IF(BE7="","",IF(BE7="-","【-】","【"&amp;SUBSTITUTE(TEXT(BE7,"#,##0.00"),"-","△")&amp;"】"))</f>
        <v>【54.12】</v>
      </c>
      <c r="BF6" s="36">
        <f>IF(BF7="",NA(),BF7)</f>
        <v>75.67</v>
      </c>
      <c r="BG6" s="36">
        <f t="shared" ref="BG6:BO6" si="7">IF(BG7="",NA(),BG7)</f>
        <v>12.02</v>
      </c>
      <c r="BH6" s="36">
        <f t="shared" si="7"/>
        <v>912.14</v>
      </c>
      <c r="BI6" s="36">
        <f t="shared" si="7"/>
        <v>647.86</v>
      </c>
      <c r="BJ6" s="36">
        <f t="shared" si="7"/>
        <v>106.79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56.56</v>
      </c>
      <c r="BR6" s="36">
        <f t="shared" ref="BR6:BZ6" si="8">IF(BR7="",NA(),BR7)</f>
        <v>61.79</v>
      </c>
      <c r="BS6" s="36">
        <f t="shared" si="8"/>
        <v>34.92</v>
      </c>
      <c r="BT6" s="36">
        <f t="shared" si="8"/>
        <v>62.3</v>
      </c>
      <c r="BU6" s="36">
        <f t="shared" si="8"/>
        <v>56.42</v>
      </c>
      <c r="BV6" s="36">
        <f t="shared" si="8"/>
        <v>62.83</v>
      </c>
      <c r="BW6" s="36">
        <f t="shared" si="8"/>
        <v>64.63</v>
      </c>
      <c r="BX6" s="36">
        <f t="shared" si="8"/>
        <v>66.56</v>
      </c>
      <c r="BY6" s="36">
        <f t="shared" si="8"/>
        <v>66.22</v>
      </c>
      <c r="BZ6" s="36">
        <f t="shared" si="8"/>
        <v>69.87</v>
      </c>
      <c r="CA6" s="35" t="str">
        <f>IF(CA7="","",IF(CA7="-","【-】","【"&amp;SUBSTITUTE(TEXT(CA7,"#,##0.00"),"-","△")&amp;"】"))</f>
        <v>【69.80】</v>
      </c>
      <c r="CB6" s="36">
        <f>IF(CB7="",NA(),CB7)</f>
        <v>178.58</v>
      </c>
      <c r="CC6" s="36">
        <f t="shared" ref="CC6:CK6" si="9">IF(CC7="",NA(),CC7)</f>
        <v>163.46</v>
      </c>
      <c r="CD6" s="36">
        <f t="shared" si="9"/>
        <v>289.27</v>
      </c>
      <c r="CE6" s="36">
        <f t="shared" si="9"/>
        <v>162.13</v>
      </c>
      <c r="CF6" s="36">
        <f t="shared" si="9"/>
        <v>179.04</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69.400000000000006</v>
      </c>
      <c r="CY6" s="36">
        <f t="shared" ref="CY6:DG6" si="11">IF(CY7="",NA(),CY7)</f>
        <v>72.34</v>
      </c>
      <c r="CZ6" s="36">
        <f t="shared" si="11"/>
        <v>62.91</v>
      </c>
      <c r="DA6" s="36">
        <f t="shared" si="11"/>
        <v>62.21</v>
      </c>
      <c r="DB6" s="36">
        <f t="shared" si="11"/>
        <v>62.39</v>
      </c>
      <c r="DC6" s="36">
        <f t="shared" si="11"/>
        <v>81.3</v>
      </c>
      <c r="DD6" s="36">
        <f t="shared" si="11"/>
        <v>82.2</v>
      </c>
      <c r="DE6" s="36">
        <f t="shared" si="11"/>
        <v>82.35</v>
      </c>
      <c r="DF6" s="36">
        <f t="shared" si="11"/>
        <v>82.9</v>
      </c>
      <c r="DG6" s="36">
        <f t="shared" si="11"/>
        <v>83.5</v>
      </c>
      <c r="DH6" s="35" t="str">
        <f>IF(DH7="","",IF(DH7="-","【-】","【"&amp;SUBSTITUTE(TEXT(DH7,"#,##0.00"),"-","△")&amp;"】"))</f>
        <v>【82.30】</v>
      </c>
      <c r="DI6" s="36">
        <f>IF(DI7="",NA(),DI7)</f>
        <v>9.2799999999999994</v>
      </c>
      <c r="DJ6" s="36">
        <f t="shared" ref="DJ6:DR6" si="12">IF(DJ7="",NA(),DJ7)</f>
        <v>10.81</v>
      </c>
      <c r="DK6" s="36">
        <f t="shared" si="12"/>
        <v>21.82</v>
      </c>
      <c r="DL6" s="36">
        <f t="shared" si="12"/>
        <v>26.53</v>
      </c>
      <c r="DM6" s="36">
        <f t="shared" si="12"/>
        <v>30.07</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102059</v>
      </c>
      <c r="D7" s="38">
        <v>46</v>
      </c>
      <c r="E7" s="38">
        <v>17</v>
      </c>
      <c r="F7" s="38">
        <v>4</v>
      </c>
      <c r="G7" s="38">
        <v>0</v>
      </c>
      <c r="H7" s="38" t="s">
        <v>108</v>
      </c>
      <c r="I7" s="38" t="s">
        <v>109</v>
      </c>
      <c r="J7" s="38" t="s">
        <v>110</v>
      </c>
      <c r="K7" s="38" t="s">
        <v>111</v>
      </c>
      <c r="L7" s="38" t="s">
        <v>112</v>
      </c>
      <c r="M7" s="38"/>
      <c r="N7" s="39" t="s">
        <v>113</v>
      </c>
      <c r="O7" s="39">
        <v>61.84</v>
      </c>
      <c r="P7" s="39">
        <v>0.52</v>
      </c>
      <c r="Q7" s="39">
        <v>83.38</v>
      </c>
      <c r="R7" s="39">
        <v>2182</v>
      </c>
      <c r="S7" s="39">
        <v>223665</v>
      </c>
      <c r="T7" s="39">
        <v>175.54</v>
      </c>
      <c r="U7" s="39">
        <v>1274.1500000000001</v>
      </c>
      <c r="V7" s="39">
        <v>1170</v>
      </c>
      <c r="W7" s="39">
        <v>0.38</v>
      </c>
      <c r="X7" s="39">
        <v>3078.95</v>
      </c>
      <c r="Y7" s="39">
        <v>54.16</v>
      </c>
      <c r="Z7" s="39">
        <v>53.55</v>
      </c>
      <c r="AA7" s="39">
        <v>108.68</v>
      </c>
      <c r="AB7" s="39">
        <v>88.83</v>
      </c>
      <c r="AC7" s="39">
        <v>90.44</v>
      </c>
      <c r="AD7" s="39">
        <v>94.73</v>
      </c>
      <c r="AE7" s="39">
        <v>96.59</v>
      </c>
      <c r="AF7" s="39">
        <v>101.24</v>
      </c>
      <c r="AG7" s="39">
        <v>100.94</v>
      </c>
      <c r="AH7" s="39">
        <v>100.85</v>
      </c>
      <c r="AI7" s="39">
        <v>100.66</v>
      </c>
      <c r="AJ7" s="39">
        <v>292.43</v>
      </c>
      <c r="AK7" s="39">
        <v>285.47000000000003</v>
      </c>
      <c r="AL7" s="39">
        <v>0</v>
      </c>
      <c r="AM7" s="39">
        <v>30.02</v>
      </c>
      <c r="AN7" s="39">
        <v>112.32</v>
      </c>
      <c r="AO7" s="39">
        <v>236.15</v>
      </c>
      <c r="AP7" s="39">
        <v>232.81</v>
      </c>
      <c r="AQ7" s="39">
        <v>184.13</v>
      </c>
      <c r="AR7" s="39">
        <v>101.85</v>
      </c>
      <c r="AS7" s="39">
        <v>110.77</v>
      </c>
      <c r="AT7" s="39">
        <v>105.22</v>
      </c>
      <c r="AU7" s="39">
        <v>125.83</v>
      </c>
      <c r="AV7" s="39">
        <v>124.56</v>
      </c>
      <c r="AW7" s="39">
        <v>21.11</v>
      </c>
      <c r="AX7" s="39">
        <v>13.75</v>
      </c>
      <c r="AY7" s="39">
        <v>10.73</v>
      </c>
      <c r="AZ7" s="39">
        <v>243.58</v>
      </c>
      <c r="BA7" s="39">
        <v>290.19</v>
      </c>
      <c r="BB7" s="39">
        <v>63.22</v>
      </c>
      <c r="BC7" s="39">
        <v>49.07</v>
      </c>
      <c r="BD7" s="39">
        <v>46.78</v>
      </c>
      <c r="BE7" s="39">
        <v>54.12</v>
      </c>
      <c r="BF7" s="39">
        <v>75.67</v>
      </c>
      <c r="BG7" s="39">
        <v>12.02</v>
      </c>
      <c r="BH7" s="39">
        <v>912.14</v>
      </c>
      <c r="BI7" s="39">
        <v>647.86</v>
      </c>
      <c r="BJ7" s="39">
        <v>106.79</v>
      </c>
      <c r="BK7" s="39">
        <v>1622.51</v>
      </c>
      <c r="BL7" s="39">
        <v>1569.13</v>
      </c>
      <c r="BM7" s="39">
        <v>1436</v>
      </c>
      <c r="BN7" s="39">
        <v>1434.89</v>
      </c>
      <c r="BO7" s="39">
        <v>1298.9100000000001</v>
      </c>
      <c r="BP7" s="39">
        <v>1348.09</v>
      </c>
      <c r="BQ7" s="39">
        <v>56.56</v>
      </c>
      <c r="BR7" s="39">
        <v>61.79</v>
      </c>
      <c r="BS7" s="39">
        <v>34.92</v>
      </c>
      <c r="BT7" s="39">
        <v>62.3</v>
      </c>
      <c r="BU7" s="39">
        <v>56.42</v>
      </c>
      <c r="BV7" s="39">
        <v>62.83</v>
      </c>
      <c r="BW7" s="39">
        <v>64.63</v>
      </c>
      <c r="BX7" s="39">
        <v>66.56</v>
      </c>
      <c r="BY7" s="39">
        <v>66.22</v>
      </c>
      <c r="BZ7" s="39">
        <v>69.87</v>
      </c>
      <c r="CA7" s="39">
        <v>69.8</v>
      </c>
      <c r="CB7" s="39">
        <v>178.58</v>
      </c>
      <c r="CC7" s="39">
        <v>163.46</v>
      </c>
      <c r="CD7" s="39">
        <v>289.27</v>
      </c>
      <c r="CE7" s="39">
        <v>162.13</v>
      </c>
      <c r="CF7" s="39">
        <v>179.04</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69.400000000000006</v>
      </c>
      <c r="CY7" s="39">
        <v>72.34</v>
      </c>
      <c r="CZ7" s="39">
        <v>62.91</v>
      </c>
      <c r="DA7" s="39">
        <v>62.21</v>
      </c>
      <c r="DB7" s="39">
        <v>62.39</v>
      </c>
      <c r="DC7" s="39">
        <v>81.3</v>
      </c>
      <c r="DD7" s="39">
        <v>82.2</v>
      </c>
      <c r="DE7" s="39">
        <v>82.35</v>
      </c>
      <c r="DF7" s="39">
        <v>82.9</v>
      </c>
      <c r="DG7" s="39">
        <v>83.5</v>
      </c>
      <c r="DH7" s="39">
        <v>82.3</v>
      </c>
      <c r="DI7" s="39">
        <v>9.2799999999999994</v>
      </c>
      <c r="DJ7" s="39">
        <v>10.81</v>
      </c>
      <c r="DK7" s="39">
        <v>21.82</v>
      </c>
      <c r="DL7" s="39">
        <v>26.53</v>
      </c>
      <c r="DM7" s="39">
        <v>30.07</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2018-02-07T01:30:37Z</cp:lastPrinted>
  <dcterms:created xsi:type="dcterms:W3CDTF">2017-12-25T01:55:01Z</dcterms:created>
  <dcterms:modified xsi:type="dcterms:W3CDTF">2018-02-23T01:53:01Z</dcterms:modified>
  <cp:category/>
</cp:coreProperties>
</file>