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2 高崎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AT8" i="4"/>
  <c r="W8" i="4"/>
  <c r="P8" i="4"/>
  <c r="B6" i="4"/>
  <c r="C10" i="5" l="1"/>
  <c r="E10" i="5"/>
  <c r="D10" i="5"/>
  <c r="B10" i="5"/>
</calcChain>
</file>

<file path=xl/sharedStrings.xml><?xml version="1.0" encoding="utf-8"?>
<sst xmlns="http://schemas.openxmlformats.org/spreadsheetml/2006/main" count="241" uniqueCount="123">
  <si>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</si>
  <si>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</si>
  <si>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</si>
  <si>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</si>
  <si>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</si>
  <si>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</si>
  <si>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</si>
  <si>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</si>
  <si>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</si>
  <si>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</si>
  <si>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</si>
  <si>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</si>
  <si>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</si>
  <si>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</si>
  <si>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</si>
  <si>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</si>
  <si>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</si>
  <si>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</si>
  <si>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</si>
  <si>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</si>
  <si>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</si>
  <si>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</si>
  <si>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</si>
  <si>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</si>
  <si>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</si>
  <si>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</si>
  <si>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</si>
  <si>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</si>
  <si>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</si>
  <si>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</si>
  <si>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</si>
  <si>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</si>
  <si>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</si>
  <si>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</si>
  <si>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</si>
  <si>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</si>
  <si>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</si>
  <si>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</si>
  <si>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</si>
  <si>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</si>
  <si>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</si>
  <si>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</si>
  <si>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</si>
  <si>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</si>
  <si>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</si>
  <si>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</si>
  <si>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</si>
  <si>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</si>
  <si>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</si>
  <si>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</si>
  <si>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</si>
  <si>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</si>
  <si>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</si>
  <si>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</si>
  <si>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</si>
  <si>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</si>
  <si>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</si>
  <si>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</si>
  <si>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</si>
  <si>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</si>
  <si>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</si>
  <si>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</si>
  <si>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</si>
  <si>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</si>
  <si>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</si>
  <si>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</si>
  <si>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</si>
  <si>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</si>
  <si>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</si>
  <si>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</si>
  <si>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</si>
  <si>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</si>
  <si>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</si>
  <si>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</si>
  <si>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</si>
  <si>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</si>
  <si>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</si>
  <si>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</si>
  <si>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</si>
  <si>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</si>
  <si>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</si>
  <si>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</si>
  <si>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</si>
  <si>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</si>
  <si>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</si>
  <si>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</si>
  <si>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</si>
  <si>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</si>
  <si>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</si>
  <si>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</si>
  <si>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</si>
  <si>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</si>
  <si>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</si>
  <si>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</si>
  <si>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</si>
  <si>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</si>
  <si>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</si>
  <si>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</si>
  <si>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</si>
  <si>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</si>
  <si>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</si>
  <si>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</si>
  <si>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</si>
  <si>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</si>
  <si>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</si>
  <si>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</si>
  <si>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</si>
  <si>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</si>
  <si>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高崎市</t>
  </si>
  <si>
    <t>法適用</t>
  </si>
  <si>
    <t>下水道事業</t>
  </si>
  <si>
    <t>特定環境保全公共下水道</t>
  </si>
  <si>
    <t>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</si>
  <si>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</si>
  <si>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</si>
  <si>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</si>
  <si>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</si>
  <si>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</si>
  <si>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</si>
  <si>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t>
    </r>
    <r>
      <rPr>
        <sz val="11"/>
        <rFont val="ＭＳ ゴシック"/>
        <family val="3"/>
        <charset val="128"/>
      </rPr>
      <t>法定耐用年数を超えた管渠はないが、有形固定資産減価償却率は類似団体と比べて高い数値となっており、施設の老朽化が進んでいるものと考えられる。
　今後は、施設の更新を計画的に行っていく必要がある。</t>
    </r>
    <rPh sb="1" eb="3">
      <t>ホウテイ</t>
    </rPh>
    <rPh sb="3" eb="5">
      <t>タイヨウ</t>
    </rPh>
    <rPh sb="5" eb="7">
      <t>ネンスウ</t>
    </rPh>
    <rPh sb="8" eb="9">
      <t>コ</t>
    </rPh>
    <rPh sb="11" eb="13">
      <t>カンキョ</t>
    </rPh>
    <rPh sb="18" eb="20">
      <t>ユウケイ</t>
    </rPh>
    <rPh sb="20" eb="22">
      <t>コテイ</t>
    </rPh>
    <rPh sb="22" eb="24">
      <t>シサン</t>
    </rPh>
    <rPh sb="24" eb="26">
      <t>ゲンカ</t>
    </rPh>
    <rPh sb="26" eb="28">
      <t>ショウキャク</t>
    </rPh>
    <rPh sb="28" eb="29">
      <t>リツ</t>
    </rPh>
    <rPh sb="30" eb="32">
      <t>ルイジ</t>
    </rPh>
    <rPh sb="32" eb="34">
      <t>ダンタイ</t>
    </rPh>
    <rPh sb="35" eb="36">
      <t>クラ</t>
    </rPh>
    <rPh sb="38" eb="39">
      <t>タカ</t>
    </rPh>
    <rPh sb="40" eb="42">
      <t>スウチ</t>
    </rPh>
    <rPh sb="49" eb="51">
      <t>シセツ</t>
    </rPh>
    <rPh sb="52" eb="55">
      <t>ロウキュウカ</t>
    </rPh>
    <rPh sb="56" eb="57">
      <t>スス</t>
    </rPh>
    <rPh sb="64" eb="65">
      <t>カンガ</t>
    </rPh>
    <rPh sb="72" eb="74">
      <t>コンゴ</t>
    </rPh>
    <rPh sb="76" eb="78">
      <t>シセツ</t>
    </rPh>
    <rPh sb="79" eb="81">
      <t>コウシン</t>
    </rPh>
    <rPh sb="82" eb="84">
      <t>ケイカク</t>
    </rPh>
    <rPh sb="84" eb="85">
      <t>テキ</t>
    </rPh>
    <rPh sb="86" eb="87">
      <t>オコナ</t>
    </rPh>
    <rPh sb="91" eb="93">
      <t>ヒツヨウ</t>
    </rPh>
    <phoneticPr fontId="4"/>
  </si>
  <si>
    <t>自治体職員</t>
    <rPh sb="0" eb="3">
      <t>ジチタイ</t>
    </rPh>
    <rPh sb="3" eb="5">
      <t>ショクイン</t>
    </rPh>
    <phoneticPr fontId="4"/>
  </si>
  <si>
    <t xml:space="preserve"> 経常収支比率及び経費回収率は毎年100％を超えており、維持管理費用の削減に取り組んでいることなどから、経営改善の成果が表れているものと考えられる。
 流動比率は平成26年度に大幅に上がっているが、これは会計制度の変更によるもので、類似団体と比較して高い数値となっており、支払能力は高いと言える。
 企業債残高対事業規模比率及び水洗化率は、管渠整備がほぼ終了していることから、適切な数値で推移していると考えている。
 汚水処理原価は類似団体の平均を大きく下回り、効率的な汚水処理が実施されていると考えている。
</t>
    <rPh sb="3" eb="5">
      <t>シュウシ</t>
    </rPh>
    <rPh sb="5" eb="7">
      <t>ヒリツ</t>
    </rPh>
    <rPh sb="7" eb="8">
      <t>オヨ</t>
    </rPh>
    <rPh sb="9" eb="11">
      <t>ケイヒ</t>
    </rPh>
    <rPh sb="11" eb="13">
      <t>カイシュウ</t>
    </rPh>
    <rPh sb="13" eb="14">
      <t>リツ</t>
    </rPh>
    <rPh sb="28" eb="30">
      <t>イジ</t>
    </rPh>
    <rPh sb="30" eb="32">
      <t>カンリ</t>
    </rPh>
    <rPh sb="32" eb="34">
      <t>ヒヨウ</t>
    </rPh>
    <rPh sb="35" eb="37">
      <t>サクゲン</t>
    </rPh>
    <rPh sb="38" eb="39">
      <t>ト</t>
    </rPh>
    <rPh sb="40" eb="41">
      <t>ク</t>
    </rPh>
    <rPh sb="52" eb="54">
      <t>ケイエイ</t>
    </rPh>
    <rPh sb="54" eb="56">
      <t>カイゼン</t>
    </rPh>
    <rPh sb="57" eb="59">
      <t>セイカ</t>
    </rPh>
    <rPh sb="60" eb="61">
      <t>アラ</t>
    </rPh>
    <rPh sb="68" eb="69">
      <t>カンガ</t>
    </rPh>
    <rPh sb="76" eb="78">
      <t>リュウドウ</t>
    </rPh>
    <rPh sb="78" eb="80">
      <t>ヒリツ</t>
    </rPh>
    <rPh sb="81" eb="83">
      <t>ヘイセイ</t>
    </rPh>
    <rPh sb="85" eb="86">
      <t>ネン</t>
    </rPh>
    <rPh sb="86" eb="87">
      <t>ド</t>
    </rPh>
    <rPh sb="88" eb="90">
      <t>オオハバ</t>
    </rPh>
    <rPh sb="91" eb="92">
      <t>ア</t>
    </rPh>
    <rPh sb="102" eb="103">
      <t>カイ</t>
    </rPh>
    <rPh sb="103" eb="104">
      <t>ケイ</t>
    </rPh>
    <rPh sb="104" eb="106">
      <t>セイド</t>
    </rPh>
    <rPh sb="107" eb="109">
      <t>ヘンコウ</t>
    </rPh>
    <rPh sb="116" eb="118">
      <t>ルイジ</t>
    </rPh>
    <rPh sb="118" eb="120">
      <t>ダンタイ</t>
    </rPh>
    <rPh sb="121" eb="123">
      <t>ヒカク</t>
    </rPh>
    <rPh sb="125" eb="126">
      <t>タカ</t>
    </rPh>
    <rPh sb="127" eb="129">
      <t>スウチ</t>
    </rPh>
    <rPh sb="136" eb="138">
      <t>シハライ</t>
    </rPh>
    <rPh sb="138" eb="140">
      <t>ノウリョク</t>
    </rPh>
    <rPh sb="141" eb="142">
      <t>タカ</t>
    </rPh>
    <rPh sb="144" eb="145">
      <t>イ</t>
    </rPh>
    <rPh sb="150" eb="152">
      <t>キギョウ</t>
    </rPh>
    <rPh sb="152" eb="153">
      <t>サイ</t>
    </rPh>
    <rPh sb="153" eb="155">
      <t>ザンダカ</t>
    </rPh>
    <rPh sb="155" eb="156">
      <t>タイ</t>
    </rPh>
    <rPh sb="156" eb="158">
      <t>ジギョウ</t>
    </rPh>
    <rPh sb="158" eb="160">
      <t>キボ</t>
    </rPh>
    <rPh sb="160" eb="162">
      <t>ヒリツ</t>
    </rPh>
    <rPh sb="162" eb="163">
      <t>オヨ</t>
    </rPh>
    <rPh sb="164" eb="167">
      <t>スイセンカ</t>
    </rPh>
    <rPh sb="167" eb="168">
      <t>リツ</t>
    </rPh>
    <rPh sb="170" eb="172">
      <t>カンキョ</t>
    </rPh>
    <rPh sb="172" eb="174">
      <t>セイビ</t>
    </rPh>
    <rPh sb="177" eb="179">
      <t>シュウリョウ</t>
    </rPh>
    <rPh sb="188" eb="190">
      <t>テキセツ</t>
    </rPh>
    <rPh sb="191" eb="193">
      <t>スウチ</t>
    </rPh>
    <rPh sb="194" eb="196">
      <t>スイイ</t>
    </rPh>
    <rPh sb="201" eb="202">
      <t>カンガ</t>
    </rPh>
    <rPh sb="209" eb="211">
      <t>オスイ</t>
    </rPh>
    <rPh sb="211" eb="213">
      <t>ショリ</t>
    </rPh>
    <rPh sb="216" eb="218">
      <t>ルイジ</t>
    </rPh>
    <rPh sb="218" eb="220">
      <t>ダンタイ</t>
    </rPh>
    <rPh sb="221" eb="223">
      <t>ヘイキン</t>
    </rPh>
    <rPh sb="224" eb="225">
      <t>オオ</t>
    </rPh>
    <rPh sb="227" eb="229">
      <t>シタマワ</t>
    </rPh>
    <rPh sb="231" eb="234">
      <t>コウリツテキ</t>
    </rPh>
    <rPh sb="235" eb="237">
      <t>オスイ</t>
    </rPh>
    <rPh sb="237" eb="239">
      <t>ショリ</t>
    </rPh>
    <rPh sb="240" eb="242">
      <t>ジッシ</t>
    </rPh>
    <rPh sb="248" eb="249">
      <t>カンガ</t>
    </rPh>
    <phoneticPr fontId="4"/>
  </si>
  <si>
    <t>　現在、本市の下水道事業は健全な経営を行っているが、節水型機器の普及などにより、使用料収入の大幅な伸びを期待することは難しい状況にある。
　また、管渠や処理施設の老朽化も進んでいくことから、今後、修繕や更新に係る費用が増大することが考えられる。
　このため、より一層の経費削減に努めるとともに、事業の有効性等を再検証し、経営の効率化を高めていく必要がある。</t>
    <rPh sb="1" eb="3">
      <t>ゲンザイ</t>
    </rPh>
    <rPh sb="7" eb="10">
      <t>ゲスイドウ</t>
    </rPh>
    <rPh sb="10" eb="12">
      <t>ジギョウ</t>
    </rPh>
    <rPh sb="13" eb="15">
      <t>ケンゼン</t>
    </rPh>
    <rPh sb="16" eb="18">
      <t>ケイエイ</t>
    </rPh>
    <rPh sb="19" eb="20">
      <t>オコナ</t>
    </rPh>
    <rPh sb="26" eb="28">
      <t>セッスイ</t>
    </rPh>
    <rPh sb="28" eb="29">
      <t>ガタ</t>
    </rPh>
    <rPh sb="29" eb="31">
      <t>キキ</t>
    </rPh>
    <rPh sb="32" eb="34">
      <t>フキュウ</t>
    </rPh>
    <rPh sb="40" eb="42">
      <t>シヨウ</t>
    </rPh>
    <rPh sb="42" eb="43">
      <t>リョウ</t>
    </rPh>
    <rPh sb="43" eb="45">
      <t>シュウニュウ</t>
    </rPh>
    <rPh sb="46" eb="48">
      <t>オオハバ</t>
    </rPh>
    <rPh sb="49" eb="50">
      <t>ノ</t>
    </rPh>
    <rPh sb="52" eb="54">
      <t>キタイ</t>
    </rPh>
    <rPh sb="59" eb="60">
      <t>ムズカ</t>
    </rPh>
    <rPh sb="62" eb="64">
      <t>ジョウキョウ</t>
    </rPh>
    <rPh sb="73" eb="75">
      <t>カンキョ</t>
    </rPh>
    <rPh sb="76" eb="78">
      <t>ショリ</t>
    </rPh>
    <rPh sb="78" eb="80">
      <t>シセツ</t>
    </rPh>
    <rPh sb="81" eb="83">
      <t>ロウキュウ</t>
    </rPh>
    <rPh sb="83" eb="84">
      <t>カ</t>
    </rPh>
    <rPh sb="85" eb="86">
      <t>スス</t>
    </rPh>
    <rPh sb="95" eb="97">
      <t>コンゴ</t>
    </rPh>
    <rPh sb="98" eb="100">
      <t>シュウゼン</t>
    </rPh>
    <rPh sb="101" eb="103">
      <t>コウシン</t>
    </rPh>
    <rPh sb="104" eb="105">
      <t>カカ</t>
    </rPh>
    <rPh sb="106" eb="108">
      <t>ヒヨウ</t>
    </rPh>
    <rPh sb="109" eb="111">
      <t>ゾウダイ</t>
    </rPh>
    <rPh sb="116" eb="117">
      <t>カンガ</t>
    </rPh>
    <rPh sb="131" eb="133">
      <t>イッソウ</t>
    </rPh>
    <rPh sb="134" eb="136">
      <t>ケイヒ</t>
    </rPh>
    <rPh sb="136" eb="138">
      <t>サクゲン</t>
    </rPh>
    <rPh sb="139" eb="140">
      <t>ツト</t>
    </rPh>
    <rPh sb="147" eb="149">
      <t>ジギョウ</t>
    </rPh>
    <rPh sb="150" eb="153">
      <t>ユウコウセイ</t>
    </rPh>
    <rPh sb="153" eb="154">
      <t>トウ</t>
    </rPh>
    <rPh sb="155" eb="158">
      <t>サイケンショウ</t>
    </rPh>
    <rPh sb="160" eb="162">
      <t>ケイエイ</t>
    </rPh>
    <rPh sb="163" eb="166">
      <t>コウリツカ</t>
    </rPh>
    <rPh sb="167" eb="168">
      <t>タカ</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</si>
</sst>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6"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8565984"/>
        <c:axId val="17856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7.0000000000000007E-2</c:v>
                </c:pt>
                <c:pt idx="3">
                  <c:v>0.08</c:v>
                </c:pt>
                <c:pt idx="4">
                  <c:v>0.04</c:v>
                </c:pt>
              </c:numCache>
            </c:numRef>
          </c:val>
          <c:smooth val="0"/>
        </c:ser>
        <c:dLbls>
          <c:showLegendKey val="0"/>
          <c:showVal val="0"/>
          <c:showCatName val="0"/>
          <c:showSerName val="0"/>
          <c:showPercent val="0"/>
          <c:showBubbleSize val="0"/>
        </c:dLbls>
        <c:marker val="1"/>
        <c:smooth val="0"/>
        <c:axId val="178565984"/>
        <c:axId val="178566376"/>
      </c:lineChart>
      <c:dateAx>
        <c:axId val="178565984"/>
        <c:scaling>
          <c:orientation val="minMax"/>
        </c:scaling>
        <c:delete val="1"/>
        <c:axPos val="b"/>
        <c:numFmt formatCode="ge" sourceLinked="1"/>
        <c:majorTickMark val="none"/>
        <c:minorTickMark val="none"/>
        <c:tickLblPos val="none"/>
        <c:crossAx val="178566376"/>
        <c:crosses val="autoZero"/>
        <c:auto val="1"/>
        <c:lblOffset val="100"/>
        <c:baseTimeUnit val="years"/>
      </c:dateAx>
      <c:valAx>
        <c:axId val="17856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760776"/>
        <c:axId val="18076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36.83</c:v>
                </c:pt>
                <c:pt idx="1">
                  <c:v>35.32</c:v>
                </c:pt>
                <c:pt idx="2">
                  <c:v>38.409999999999997</c:v>
                </c:pt>
                <c:pt idx="3">
                  <c:v>39.25</c:v>
                </c:pt>
                <c:pt idx="4">
                  <c:v>43.18</c:v>
                </c:pt>
              </c:numCache>
            </c:numRef>
          </c:val>
          <c:smooth val="0"/>
        </c:ser>
        <c:dLbls>
          <c:showLegendKey val="0"/>
          <c:showVal val="0"/>
          <c:showCatName val="0"/>
          <c:showSerName val="0"/>
          <c:showPercent val="0"/>
          <c:showBubbleSize val="0"/>
        </c:dLbls>
        <c:marker val="1"/>
        <c:smooth val="0"/>
        <c:axId val="180760776"/>
        <c:axId val="180761168"/>
      </c:lineChart>
      <c:dateAx>
        <c:axId val="180760776"/>
        <c:scaling>
          <c:orientation val="minMax"/>
        </c:scaling>
        <c:delete val="1"/>
        <c:axPos val="b"/>
        <c:numFmt formatCode="ge" sourceLinked="1"/>
        <c:majorTickMark val="none"/>
        <c:minorTickMark val="none"/>
        <c:tickLblPos val="none"/>
        <c:crossAx val="180761168"/>
        <c:crosses val="autoZero"/>
        <c:auto val="1"/>
        <c:lblOffset val="100"/>
        <c:baseTimeUnit val="years"/>
      </c:dateAx>
      <c:valAx>
        <c:axId val="18076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6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96.17</c:v>
                </c:pt>
                <c:pt idx="1">
                  <c:v>96.26</c:v>
                </c:pt>
                <c:pt idx="2">
                  <c:v>96.43</c:v>
                </c:pt>
                <c:pt idx="3">
                  <c:v>96.43</c:v>
                </c:pt>
                <c:pt idx="4">
                  <c:v>96.51</c:v>
                </c:pt>
              </c:numCache>
            </c:numRef>
          </c:val>
        </c:ser>
        <c:dLbls>
          <c:showLegendKey val="0"/>
          <c:showVal val="0"/>
          <c:showCatName val="0"/>
          <c:showSerName val="0"/>
          <c:showPercent val="0"/>
          <c:showBubbleSize val="0"/>
        </c:dLbls>
        <c:gapWidth val="150"/>
        <c:axId val="180841224"/>
        <c:axId val="18084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84.49</c:v>
                </c:pt>
                <c:pt idx="1">
                  <c:v>85.67</c:v>
                </c:pt>
                <c:pt idx="2">
                  <c:v>86.28</c:v>
                </c:pt>
                <c:pt idx="3">
                  <c:v>86.43</c:v>
                </c:pt>
                <c:pt idx="4">
                  <c:v>86.43</c:v>
                </c:pt>
              </c:numCache>
            </c:numRef>
          </c:val>
          <c:smooth val="0"/>
        </c:ser>
        <c:dLbls>
          <c:showLegendKey val="0"/>
          <c:showVal val="0"/>
          <c:showCatName val="0"/>
          <c:showSerName val="0"/>
          <c:showPercent val="0"/>
          <c:showBubbleSize val="0"/>
        </c:dLbls>
        <c:marker val="1"/>
        <c:smooth val="0"/>
        <c:axId val="180841224"/>
        <c:axId val="180841616"/>
      </c:lineChart>
      <c:dateAx>
        <c:axId val="180841224"/>
        <c:scaling>
          <c:orientation val="minMax"/>
        </c:scaling>
        <c:delete val="1"/>
        <c:axPos val="b"/>
        <c:numFmt formatCode="ge" sourceLinked="1"/>
        <c:majorTickMark val="none"/>
        <c:minorTickMark val="none"/>
        <c:tickLblPos val="none"/>
        <c:crossAx val="180841616"/>
        <c:crosses val="autoZero"/>
        <c:auto val="1"/>
        <c:lblOffset val="100"/>
        <c:baseTimeUnit val="years"/>
      </c:dateAx>
      <c:valAx>
        <c:axId val="18084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84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113.65</c:v>
                </c:pt>
                <c:pt idx="1">
                  <c:v>121.71</c:v>
                </c:pt>
                <c:pt idx="2">
                  <c:v>125.67</c:v>
                </c:pt>
                <c:pt idx="3">
                  <c:v>129.80000000000001</c:v>
                </c:pt>
                <c:pt idx="4">
                  <c:v>132.37</c:v>
                </c:pt>
              </c:numCache>
            </c:numRef>
          </c:val>
        </c:ser>
        <c:dLbls>
          <c:showLegendKey val="0"/>
          <c:showVal val="0"/>
          <c:showCatName val="0"/>
          <c:showSerName val="0"/>
          <c:showPercent val="0"/>
          <c:showBubbleSize val="0"/>
        </c:dLbls>
        <c:gapWidth val="150"/>
        <c:axId val="179216424"/>
        <c:axId val="17921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92.29</c:v>
                </c:pt>
                <c:pt idx="1">
                  <c:v>95.21</c:v>
                </c:pt>
                <c:pt idx="2">
                  <c:v>93.62</c:v>
                </c:pt>
                <c:pt idx="3">
                  <c:v>99.07</c:v>
                </c:pt>
                <c:pt idx="4">
                  <c:v>101.17</c:v>
                </c:pt>
              </c:numCache>
            </c:numRef>
          </c:val>
          <c:smooth val="0"/>
        </c:ser>
        <c:dLbls>
          <c:showLegendKey val="0"/>
          <c:showVal val="0"/>
          <c:showCatName val="0"/>
          <c:showSerName val="0"/>
          <c:showPercent val="0"/>
          <c:showBubbleSize val="0"/>
        </c:dLbls>
        <c:marker val="1"/>
        <c:smooth val="0"/>
        <c:axId val="179216424"/>
        <c:axId val="179216816"/>
      </c:lineChart>
      <c:dateAx>
        <c:axId val="179216424"/>
        <c:scaling>
          <c:orientation val="minMax"/>
        </c:scaling>
        <c:delete val="1"/>
        <c:axPos val="b"/>
        <c:numFmt formatCode="ge" sourceLinked="1"/>
        <c:majorTickMark val="none"/>
        <c:minorTickMark val="none"/>
        <c:tickLblPos val="none"/>
        <c:crossAx val="179216816"/>
        <c:crosses val="autoZero"/>
        <c:auto val="1"/>
        <c:lblOffset val="100"/>
        <c:baseTimeUnit val="years"/>
      </c:dateAx>
      <c:valAx>
        <c:axId val="17921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1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38.08</c:v>
                </c:pt>
                <c:pt idx="1">
                  <c:v>39.799999999999997</c:v>
                </c:pt>
                <c:pt idx="2">
                  <c:v>39.92</c:v>
                </c:pt>
                <c:pt idx="3">
                  <c:v>50.77</c:v>
                </c:pt>
                <c:pt idx="4">
                  <c:v>52.56</c:v>
                </c:pt>
              </c:numCache>
            </c:numRef>
          </c:val>
        </c:ser>
        <c:dLbls>
          <c:showLegendKey val="0"/>
          <c:showVal val="0"/>
          <c:showCatName val="0"/>
          <c:showSerName val="0"/>
          <c:showPercent val="0"/>
          <c:showBubbleSize val="0"/>
        </c:dLbls>
        <c:gapWidth val="150"/>
        <c:axId val="177984352"/>
        <c:axId val="17798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13.86</c:v>
                </c:pt>
                <c:pt idx="1">
                  <c:v>15.12</c:v>
                </c:pt>
                <c:pt idx="2">
                  <c:v>23.33</c:v>
                </c:pt>
                <c:pt idx="3">
                  <c:v>25.07</c:v>
                </c:pt>
                <c:pt idx="4">
                  <c:v>28.48</c:v>
                </c:pt>
              </c:numCache>
            </c:numRef>
          </c:val>
          <c:smooth val="0"/>
        </c:ser>
        <c:dLbls>
          <c:showLegendKey val="0"/>
          <c:showVal val="0"/>
          <c:showCatName val="0"/>
          <c:showSerName val="0"/>
          <c:showPercent val="0"/>
          <c:showBubbleSize val="0"/>
        </c:dLbls>
        <c:marker val="1"/>
        <c:smooth val="0"/>
        <c:axId val="177984352"/>
        <c:axId val="177984744"/>
      </c:lineChart>
      <c:dateAx>
        <c:axId val="177984352"/>
        <c:scaling>
          <c:orientation val="minMax"/>
        </c:scaling>
        <c:delete val="1"/>
        <c:axPos val="b"/>
        <c:numFmt formatCode="ge" sourceLinked="1"/>
        <c:majorTickMark val="none"/>
        <c:minorTickMark val="none"/>
        <c:tickLblPos val="none"/>
        <c:crossAx val="177984744"/>
        <c:crosses val="autoZero"/>
        <c:auto val="1"/>
        <c:lblOffset val="100"/>
        <c:baseTimeUnit val="years"/>
      </c:dateAx>
      <c:valAx>
        <c:axId val="17798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585504"/>
        <c:axId val="180585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80585504"/>
        <c:axId val="180585896"/>
      </c:lineChart>
      <c:dateAx>
        <c:axId val="180585504"/>
        <c:scaling>
          <c:orientation val="minMax"/>
        </c:scaling>
        <c:delete val="1"/>
        <c:axPos val="b"/>
        <c:numFmt formatCode="ge" sourceLinked="1"/>
        <c:majorTickMark val="none"/>
        <c:minorTickMark val="none"/>
        <c:tickLblPos val="none"/>
        <c:crossAx val="180585896"/>
        <c:crosses val="autoZero"/>
        <c:auto val="1"/>
        <c:lblOffset val="100"/>
        <c:baseTimeUnit val="years"/>
      </c:dateAx>
      <c:valAx>
        <c:axId val="18058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0594872"/>
        <c:axId val="1805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108.96</c:v>
                </c:pt>
                <c:pt idx="1">
                  <c:v>126.87</c:v>
                </c:pt>
                <c:pt idx="2">
                  <c:v>50.43</c:v>
                </c:pt>
                <c:pt idx="3">
                  <c:v>64.760000000000005</c:v>
                </c:pt>
                <c:pt idx="4">
                  <c:v>68.930000000000007</c:v>
                </c:pt>
              </c:numCache>
            </c:numRef>
          </c:val>
          <c:smooth val="0"/>
        </c:ser>
        <c:dLbls>
          <c:showLegendKey val="0"/>
          <c:showVal val="0"/>
          <c:showCatName val="0"/>
          <c:showSerName val="0"/>
          <c:showPercent val="0"/>
          <c:showBubbleSize val="0"/>
        </c:dLbls>
        <c:marker val="1"/>
        <c:smooth val="0"/>
        <c:axId val="180594872"/>
        <c:axId val="180595264"/>
      </c:lineChart>
      <c:dateAx>
        <c:axId val="180594872"/>
        <c:scaling>
          <c:orientation val="minMax"/>
        </c:scaling>
        <c:delete val="1"/>
        <c:axPos val="b"/>
        <c:numFmt formatCode="ge" sourceLinked="1"/>
        <c:majorTickMark val="none"/>
        <c:minorTickMark val="none"/>
        <c:tickLblPos val="none"/>
        <c:crossAx val="180595264"/>
        <c:crosses val="autoZero"/>
        <c:auto val="1"/>
        <c:lblOffset val="100"/>
        <c:baseTimeUnit val="years"/>
      </c:dateAx>
      <c:valAx>
        <c:axId val="1805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9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formatCode="#,##0.00;&quot;△&quot;#,##0.00">
                  <c:v>0</c:v>
                </c:pt>
                <c:pt idx="1">
                  <c:v>0</c:v>
                </c:pt>
                <c:pt idx="2">
                  <c:v>147.18</c:v>
                </c:pt>
                <c:pt idx="3">
                  <c:v>281.52</c:v>
                </c:pt>
                <c:pt idx="4">
                  <c:v>558.41999999999996</c:v>
                </c:pt>
              </c:numCache>
            </c:numRef>
          </c:val>
        </c:ser>
        <c:dLbls>
          <c:showLegendKey val="0"/>
          <c:showVal val="0"/>
          <c:showCatName val="0"/>
          <c:showSerName val="0"/>
          <c:showPercent val="0"/>
          <c:showBubbleSize val="0"/>
        </c:dLbls>
        <c:gapWidth val="150"/>
        <c:axId val="180612912"/>
        <c:axId val="18061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322.86</c:v>
                </c:pt>
                <c:pt idx="1">
                  <c:v>354.61</c:v>
                </c:pt>
                <c:pt idx="2">
                  <c:v>34.29</c:v>
                </c:pt>
                <c:pt idx="3">
                  <c:v>88.18</c:v>
                </c:pt>
                <c:pt idx="4">
                  <c:v>70.42</c:v>
                </c:pt>
              </c:numCache>
            </c:numRef>
          </c:val>
          <c:smooth val="0"/>
        </c:ser>
        <c:dLbls>
          <c:showLegendKey val="0"/>
          <c:showVal val="0"/>
          <c:showCatName val="0"/>
          <c:showSerName val="0"/>
          <c:showPercent val="0"/>
          <c:showBubbleSize val="0"/>
        </c:dLbls>
        <c:marker val="1"/>
        <c:smooth val="0"/>
        <c:axId val="180612912"/>
        <c:axId val="180613304"/>
      </c:lineChart>
      <c:dateAx>
        <c:axId val="180612912"/>
        <c:scaling>
          <c:orientation val="minMax"/>
        </c:scaling>
        <c:delete val="1"/>
        <c:axPos val="b"/>
        <c:numFmt formatCode="ge" sourceLinked="1"/>
        <c:majorTickMark val="none"/>
        <c:minorTickMark val="none"/>
        <c:tickLblPos val="none"/>
        <c:crossAx val="180613304"/>
        <c:crosses val="autoZero"/>
        <c:auto val="1"/>
        <c:lblOffset val="100"/>
        <c:baseTimeUnit val="years"/>
      </c:dateAx>
      <c:valAx>
        <c:axId val="18061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1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427.01</c:v>
                </c:pt>
                <c:pt idx="1">
                  <c:v>366.46</c:v>
                </c:pt>
                <c:pt idx="2">
                  <c:v>329.36</c:v>
                </c:pt>
                <c:pt idx="3">
                  <c:v>293.99</c:v>
                </c:pt>
                <c:pt idx="4">
                  <c:v>255.2</c:v>
                </c:pt>
              </c:numCache>
            </c:numRef>
          </c:val>
        </c:ser>
        <c:dLbls>
          <c:showLegendKey val="0"/>
          <c:showVal val="0"/>
          <c:showCatName val="0"/>
          <c:showSerName val="0"/>
          <c:showPercent val="0"/>
          <c:showBubbleSize val="0"/>
        </c:dLbls>
        <c:gapWidth val="150"/>
        <c:axId val="180594480"/>
        <c:axId val="18059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1860.94</c:v>
                </c:pt>
                <c:pt idx="1">
                  <c:v>1655.47</c:v>
                </c:pt>
                <c:pt idx="2">
                  <c:v>1504.21</c:v>
                </c:pt>
                <c:pt idx="3">
                  <c:v>1390.86</c:v>
                </c:pt>
                <c:pt idx="4">
                  <c:v>1467.94</c:v>
                </c:pt>
              </c:numCache>
            </c:numRef>
          </c:val>
          <c:smooth val="0"/>
        </c:ser>
        <c:dLbls>
          <c:showLegendKey val="0"/>
          <c:showVal val="0"/>
          <c:showCatName val="0"/>
          <c:showSerName val="0"/>
          <c:showPercent val="0"/>
          <c:showBubbleSize val="0"/>
        </c:dLbls>
        <c:marker val="1"/>
        <c:smooth val="0"/>
        <c:axId val="180594480"/>
        <c:axId val="180594088"/>
      </c:lineChart>
      <c:dateAx>
        <c:axId val="180594480"/>
        <c:scaling>
          <c:orientation val="minMax"/>
        </c:scaling>
        <c:delete val="1"/>
        <c:axPos val="b"/>
        <c:numFmt formatCode="ge" sourceLinked="1"/>
        <c:majorTickMark val="none"/>
        <c:minorTickMark val="none"/>
        <c:tickLblPos val="none"/>
        <c:crossAx val="180594088"/>
        <c:crosses val="autoZero"/>
        <c:auto val="1"/>
        <c:lblOffset val="100"/>
        <c:baseTimeUnit val="years"/>
      </c:dateAx>
      <c:valAx>
        <c:axId val="18059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59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132.08000000000001</c:v>
                </c:pt>
                <c:pt idx="1">
                  <c:v>133.56</c:v>
                </c:pt>
                <c:pt idx="2">
                  <c:v>148.52000000000001</c:v>
                </c:pt>
                <c:pt idx="3">
                  <c:v>164.92</c:v>
                </c:pt>
                <c:pt idx="4">
                  <c:v>179.9</c:v>
                </c:pt>
              </c:numCache>
            </c:numRef>
          </c:val>
        </c:ser>
        <c:dLbls>
          <c:showLegendKey val="0"/>
          <c:showVal val="0"/>
          <c:showCatName val="0"/>
          <c:showSerName val="0"/>
          <c:showPercent val="0"/>
          <c:showBubbleSize val="0"/>
        </c:dLbls>
        <c:gapWidth val="150"/>
        <c:axId val="180635440"/>
        <c:axId val="18063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c:v>
                </c:pt>
                <c:pt idx="1">
                  <c:v>67.92</c:v>
                </c:pt>
                <c:pt idx="2">
                  <c:v>67.41</c:v>
                </c:pt>
                <c:pt idx="3">
                  <c:v>76.849999999999994</c:v>
                </c:pt>
                <c:pt idx="4">
                  <c:v>83.3</c:v>
                </c:pt>
              </c:numCache>
            </c:numRef>
          </c:val>
          <c:smooth val="0"/>
        </c:ser>
        <c:dLbls>
          <c:showLegendKey val="0"/>
          <c:showVal val="0"/>
          <c:showCatName val="0"/>
          <c:showSerName val="0"/>
          <c:showPercent val="0"/>
          <c:showBubbleSize val="0"/>
        </c:dLbls>
        <c:marker val="1"/>
        <c:smooth val="0"/>
        <c:axId val="180635440"/>
        <c:axId val="180635832"/>
      </c:lineChart>
      <c:dateAx>
        <c:axId val="180635440"/>
        <c:scaling>
          <c:orientation val="minMax"/>
        </c:scaling>
        <c:delete val="1"/>
        <c:axPos val="b"/>
        <c:numFmt formatCode="ge" sourceLinked="1"/>
        <c:majorTickMark val="none"/>
        <c:minorTickMark val="none"/>
        <c:tickLblPos val="none"/>
        <c:crossAx val="180635832"/>
        <c:crosses val="autoZero"/>
        <c:auto val="1"/>
        <c:lblOffset val="100"/>
        <c:baseTimeUnit val="years"/>
      </c:dateAx>
      <c:valAx>
        <c:axId val="18063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94.56</c:v>
                </c:pt>
                <c:pt idx="1">
                  <c:v>92.23</c:v>
                </c:pt>
                <c:pt idx="2">
                  <c:v>83.17</c:v>
                </c:pt>
                <c:pt idx="3">
                  <c:v>74.62</c:v>
                </c:pt>
                <c:pt idx="4">
                  <c:v>68.06</c:v>
                </c:pt>
              </c:numCache>
            </c:numRef>
          </c:val>
        </c:ser>
        <c:dLbls>
          <c:showLegendKey val="0"/>
          <c:showVal val="0"/>
          <c:showCatName val="0"/>
          <c:showSerName val="0"/>
          <c:showPercent val="0"/>
          <c:showBubbleSize val="0"/>
        </c:dLbls>
        <c:gapWidth val="150"/>
        <c:axId val="177985920"/>
        <c:axId val="18075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212.67</c:v>
                </c:pt>
                <c:pt idx="1">
                  <c:v>209.77</c:v>
                </c:pt>
                <c:pt idx="2">
                  <c:v>216.49</c:v>
                </c:pt>
                <c:pt idx="3">
                  <c:v>198.4</c:v>
                </c:pt>
                <c:pt idx="4">
                  <c:v>184.56</c:v>
                </c:pt>
              </c:numCache>
            </c:numRef>
          </c:val>
          <c:smooth val="0"/>
        </c:ser>
        <c:dLbls>
          <c:showLegendKey val="0"/>
          <c:showVal val="0"/>
          <c:showCatName val="0"/>
          <c:showSerName val="0"/>
          <c:showPercent val="0"/>
          <c:showBubbleSize val="0"/>
        </c:dLbls>
        <c:marker val="1"/>
        <c:smooth val="0"/>
        <c:axId val="177985920"/>
        <c:axId val="180759600"/>
      </c:lineChart>
      <c:dateAx>
        <c:axId val="177985920"/>
        <c:scaling>
          <c:orientation val="minMax"/>
        </c:scaling>
        <c:delete val="1"/>
        <c:axPos val="b"/>
        <c:numFmt formatCode="ge" sourceLinked="1"/>
        <c:majorTickMark val="none"/>
        <c:minorTickMark val="none"/>
        <c:tickLblPos val="none"/>
        <c:crossAx val="180759600"/>
        <c:crosses val="autoZero"/>
        <c:auto val="1"/>
        <c:lblOffset val="100"/>
        <c:baseTimeUnit val="years"/>
      </c:dateAx>
      <c:valAx>
        <c:axId val="18075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9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7" t="str">
        <f>データ!H6</f>
        <v>群馬県　高崎市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4"/>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4"/>
      <c r="BK7" s="4"/>
      <c r="BL7" s="5" t="s">
        <v>9</v>
      </c>
      <c r="BM7" s="6"/>
      <c r="BN7" s="6"/>
      <c r="BO7" s="6"/>
      <c r="BP7" s="6"/>
      <c r="BQ7" s="6"/>
      <c r="BR7" s="6"/>
      <c r="BS7" s="6"/>
      <c r="BT7" s="6"/>
      <c r="BU7" s="6"/>
      <c r="BV7" s="6"/>
      <c r="BW7" s="6"/>
      <c r="BX7" s="6"/>
      <c r="BY7" s="7"/>
    </row>
    <row r="8" spans="1:78" ht="18.75" customHeight="1">
      <c r="A8" s="2"/>
      <c r="B8" s="74" t="str">
        <f>データ!I6</f>
        <v>法適用</v>
      </c>
      <c r="C8" s="74"/>
      <c r="D8" s="74"/>
      <c r="E8" s="74"/>
      <c r="F8" s="74"/>
      <c r="G8" s="74"/>
      <c r="H8" s="74"/>
      <c r="I8" s="74" t="str">
        <f>データ!J6</f>
        <v>下水道事業</v>
      </c>
      <c r="J8" s="74"/>
      <c r="K8" s="74"/>
      <c r="L8" s="74"/>
      <c r="M8" s="74"/>
      <c r="N8" s="74"/>
      <c r="O8" s="74"/>
      <c r="P8" s="74" t="str">
        <f>データ!K6</f>
        <v>特定環境保全公共下水道</v>
      </c>
      <c r="Q8" s="74"/>
      <c r="R8" s="74"/>
      <c r="S8" s="74"/>
      <c r="T8" s="74"/>
      <c r="U8" s="74"/>
      <c r="V8" s="74"/>
      <c r="W8" s="74" t="str">
        <f>データ!L6</f>
        <v>D1</v>
      </c>
      <c r="X8" s="74"/>
      <c r="Y8" s="74"/>
      <c r="Z8" s="74"/>
      <c r="AA8" s="74"/>
      <c r="AB8" s="74"/>
      <c r="AC8" s="74"/>
      <c r="AD8" s="75" t="s">
        <v>120</v>
      </c>
      <c r="AE8" s="75"/>
      <c r="AF8" s="75"/>
      <c r="AG8" s="75"/>
      <c r="AH8" s="75"/>
      <c r="AI8" s="75"/>
      <c r="AJ8" s="75"/>
      <c r="AK8" s="4"/>
      <c r="AL8" s="69">
        <f>データ!S6</f>
        <v>375255</v>
      </c>
      <c r="AM8" s="69"/>
      <c r="AN8" s="69"/>
      <c r="AO8" s="69"/>
      <c r="AP8" s="69"/>
      <c r="AQ8" s="69"/>
      <c r="AR8" s="69"/>
      <c r="AS8" s="69"/>
      <c r="AT8" s="68">
        <f>データ!T6</f>
        <v>459.16</v>
      </c>
      <c r="AU8" s="68"/>
      <c r="AV8" s="68"/>
      <c r="AW8" s="68"/>
      <c r="AX8" s="68"/>
      <c r="AY8" s="68"/>
      <c r="AZ8" s="68"/>
      <c r="BA8" s="68"/>
      <c r="BB8" s="68">
        <f>データ!U6</f>
        <v>817.26</v>
      </c>
      <c r="BC8" s="68"/>
      <c r="BD8" s="68"/>
      <c r="BE8" s="68"/>
      <c r="BF8" s="68"/>
      <c r="BG8" s="68"/>
      <c r="BH8" s="68"/>
      <c r="BI8" s="68"/>
      <c r="BJ8" s="4"/>
      <c r="BK8" s="4"/>
      <c r="BL8" s="72" t="s">
        <v>10</v>
      </c>
      <c r="BM8" s="73"/>
      <c r="BN8" s="8" t="s">
        <v>11</v>
      </c>
      <c r="BO8" s="9"/>
      <c r="BP8" s="9"/>
      <c r="BQ8" s="9"/>
      <c r="BR8" s="9"/>
      <c r="BS8" s="9"/>
      <c r="BT8" s="9"/>
      <c r="BU8" s="9"/>
      <c r="BV8" s="9"/>
      <c r="BW8" s="9"/>
      <c r="BX8" s="9"/>
      <c r="BY8" s="10"/>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4"/>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4"/>
      <c r="BK9" s="4"/>
      <c r="BL9" s="66" t="s">
        <v>20</v>
      </c>
      <c r="BM9" s="67"/>
      <c r="BN9" s="11" t="s">
        <v>21</v>
      </c>
      <c r="BO9" s="12"/>
      <c r="BP9" s="12"/>
      <c r="BQ9" s="12"/>
      <c r="BR9" s="12"/>
      <c r="BS9" s="12"/>
      <c r="BT9" s="12"/>
      <c r="BU9" s="12"/>
      <c r="BV9" s="12"/>
      <c r="BW9" s="12"/>
      <c r="BX9" s="12"/>
      <c r="BY9" s="13"/>
    </row>
    <row r="10" spans="1:78" ht="18.75" customHeight="1">
      <c r="A10" s="2"/>
      <c r="B10" s="68" t="str">
        <f>データ!N6</f>
        <v>-</v>
      </c>
      <c r="C10" s="68"/>
      <c r="D10" s="68"/>
      <c r="E10" s="68"/>
      <c r="F10" s="68"/>
      <c r="G10" s="68"/>
      <c r="H10" s="68"/>
      <c r="I10" s="68">
        <f>データ!O6</f>
        <v>85.27</v>
      </c>
      <c r="J10" s="68"/>
      <c r="K10" s="68"/>
      <c r="L10" s="68"/>
      <c r="M10" s="68"/>
      <c r="N10" s="68"/>
      <c r="O10" s="68"/>
      <c r="P10" s="68">
        <f>データ!P6</f>
        <v>2.9</v>
      </c>
      <c r="Q10" s="68"/>
      <c r="R10" s="68"/>
      <c r="S10" s="68"/>
      <c r="T10" s="68"/>
      <c r="U10" s="68"/>
      <c r="V10" s="68"/>
      <c r="W10" s="68">
        <f>データ!Q6</f>
        <v>73.7</v>
      </c>
      <c r="X10" s="68"/>
      <c r="Y10" s="68"/>
      <c r="Z10" s="68"/>
      <c r="AA10" s="68"/>
      <c r="AB10" s="68"/>
      <c r="AC10" s="68"/>
      <c r="AD10" s="69">
        <f>データ!R6</f>
        <v>2134</v>
      </c>
      <c r="AE10" s="69"/>
      <c r="AF10" s="69"/>
      <c r="AG10" s="69"/>
      <c r="AH10" s="69"/>
      <c r="AI10" s="69"/>
      <c r="AJ10" s="69"/>
      <c r="AK10" s="2"/>
      <c r="AL10" s="69">
        <f>データ!V6</f>
        <v>10846</v>
      </c>
      <c r="AM10" s="69"/>
      <c r="AN10" s="69"/>
      <c r="AO10" s="69"/>
      <c r="AP10" s="69"/>
      <c r="AQ10" s="69"/>
      <c r="AR10" s="69"/>
      <c r="AS10" s="69"/>
      <c r="AT10" s="68">
        <f>データ!W6</f>
        <v>4.46</v>
      </c>
      <c r="AU10" s="68"/>
      <c r="AV10" s="68"/>
      <c r="AW10" s="68"/>
      <c r="AX10" s="68"/>
      <c r="AY10" s="68"/>
      <c r="AZ10" s="68"/>
      <c r="BA10" s="68"/>
      <c r="BB10" s="68">
        <f>データ!X6</f>
        <v>2431.84</v>
      </c>
      <c r="BC10" s="68"/>
      <c r="BD10" s="68"/>
      <c r="BE10" s="68"/>
      <c r="BF10" s="68"/>
      <c r="BG10" s="68"/>
      <c r="BH10" s="68"/>
      <c r="BI10" s="68"/>
      <c r="BJ10" s="2"/>
      <c r="BK10" s="2"/>
      <c r="BL10" s="70" t="s">
        <v>22</v>
      </c>
      <c r="BM10" s="7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3" t="s">
        <v>26</v>
      </c>
      <c r="BM14" s="44"/>
      <c r="BN14" s="44"/>
      <c r="BO14" s="44"/>
      <c r="BP14" s="44"/>
      <c r="BQ14" s="44"/>
      <c r="BR14" s="44"/>
      <c r="BS14" s="44"/>
      <c r="BT14" s="44"/>
      <c r="BU14" s="44"/>
      <c r="BV14" s="44"/>
      <c r="BW14" s="44"/>
      <c r="BX14" s="44"/>
      <c r="BY14" s="44"/>
      <c r="BZ14" s="45"/>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2"/>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2"/>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2"/>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2"/>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2"/>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2"/>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2"/>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2"/>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2"/>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2"/>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2"/>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2"/>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2"/>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2"/>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2"/>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2"/>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2"/>
      <c r="BM33" s="50"/>
      <c r="BN33" s="50"/>
      <c r="BO33" s="50"/>
      <c r="BP33" s="50"/>
      <c r="BQ33" s="50"/>
      <c r="BR33" s="50"/>
      <c r="BS33" s="50"/>
      <c r="BT33" s="50"/>
      <c r="BU33" s="50"/>
      <c r="BV33" s="50"/>
      <c r="BW33" s="50"/>
      <c r="BX33" s="50"/>
      <c r="BY33" s="50"/>
      <c r="BZ33" s="51"/>
    </row>
    <row r="34" spans="1:78" ht="13.5" customHeight="1">
      <c r="A34" s="2"/>
      <c r="B34" s="17"/>
      <c r="C34" s="56" t="s">
        <v>27</v>
      </c>
      <c r="D34" s="56"/>
      <c r="E34" s="56"/>
      <c r="F34" s="56"/>
      <c r="G34" s="56"/>
      <c r="H34" s="56"/>
      <c r="I34" s="56"/>
      <c r="J34" s="56"/>
      <c r="K34" s="56"/>
      <c r="L34" s="56"/>
      <c r="M34" s="56"/>
      <c r="N34" s="56"/>
      <c r="O34" s="56"/>
      <c r="P34" s="56"/>
      <c r="Q34" s="20"/>
      <c r="R34" s="56" t="s">
        <v>28</v>
      </c>
      <c r="S34" s="56"/>
      <c r="T34" s="56"/>
      <c r="U34" s="56"/>
      <c r="V34" s="56"/>
      <c r="W34" s="56"/>
      <c r="X34" s="56"/>
      <c r="Y34" s="56"/>
      <c r="Z34" s="56"/>
      <c r="AA34" s="56"/>
      <c r="AB34" s="56"/>
      <c r="AC34" s="56"/>
      <c r="AD34" s="56"/>
      <c r="AE34" s="56"/>
      <c r="AF34" s="20"/>
      <c r="AG34" s="56" t="s">
        <v>29</v>
      </c>
      <c r="AH34" s="56"/>
      <c r="AI34" s="56"/>
      <c r="AJ34" s="56"/>
      <c r="AK34" s="56"/>
      <c r="AL34" s="56"/>
      <c r="AM34" s="56"/>
      <c r="AN34" s="56"/>
      <c r="AO34" s="56"/>
      <c r="AP34" s="56"/>
      <c r="AQ34" s="56"/>
      <c r="AR34" s="56"/>
      <c r="AS34" s="56"/>
      <c r="AT34" s="56"/>
      <c r="AU34" s="20"/>
      <c r="AV34" s="56" t="s">
        <v>30</v>
      </c>
      <c r="AW34" s="56"/>
      <c r="AX34" s="56"/>
      <c r="AY34" s="56"/>
      <c r="AZ34" s="56"/>
      <c r="BA34" s="56"/>
      <c r="BB34" s="56"/>
      <c r="BC34" s="56"/>
      <c r="BD34" s="56"/>
      <c r="BE34" s="56"/>
      <c r="BF34" s="56"/>
      <c r="BG34" s="56"/>
      <c r="BH34" s="56"/>
      <c r="BI34" s="56"/>
      <c r="BJ34" s="19"/>
      <c r="BK34" s="2"/>
      <c r="BL34" s="52"/>
      <c r="BM34" s="50"/>
      <c r="BN34" s="50"/>
      <c r="BO34" s="50"/>
      <c r="BP34" s="50"/>
      <c r="BQ34" s="50"/>
      <c r="BR34" s="50"/>
      <c r="BS34" s="50"/>
      <c r="BT34" s="50"/>
      <c r="BU34" s="50"/>
      <c r="BV34" s="50"/>
      <c r="BW34" s="50"/>
      <c r="BX34" s="50"/>
      <c r="BY34" s="50"/>
      <c r="BZ34" s="51"/>
    </row>
    <row r="35" spans="1:78" ht="13.5" customHeight="1">
      <c r="A35" s="2"/>
      <c r="B35" s="17"/>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2"/>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2"/>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2"/>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2"/>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2"/>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2"/>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2"/>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2"/>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2"/>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3"/>
      <c r="BM44" s="54"/>
      <c r="BN44" s="54"/>
      <c r="BO44" s="54"/>
      <c r="BP44" s="54"/>
      <c r="BQ44" s="54"/>
      <c r="BR44" s="54"/>
      <c r="BS44" s="54"/>
      <c r="BT44" s="54"/>
      <c r="BU44" s="54"/>
      <c r="BV44" s="54"/>
      <c r="BW44" s="54"/>
      <c r="BX44" s="54"/>
      <c r="BY44" s="54"/>
      <c r="BZ44" s="5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2"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2"/>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2"/>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2"/>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2"/>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2"/>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2"/>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2"/>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2"/>
      <c r="BM55" s="50"/>
      <c r="BN55" s="50"/>
      <c r="BO55" s="50"/>
      <c r="BP55" s="50"/>
      <c r="BQ55" s="50"/>
      <c r="BR55" s="50"/>
      <c r="BS55" s="50"/>
      <c r="BT55" s="50"/>
      <c r="BU55" s="50"/>
      <c r="BV55" s="50"/>
      <c r="BW55" s="50"/>
      <c r="BX55" s="50"/>
      <c r="BY55" s="50"/>
      <c r="BZ55" s="51"/>
    </row>
    <row r="56" spans="1:78" ht="13.5" customHeight="1">
      <c r="A56" s="2"/>
      <c r="B56" s="17"/>
      <c r="C56" s="56" t="s">
        <v>32</v>
      </c>
      <c r="D56" s="56"/>
      <c r="E56" s="56"/>
      <c r="F56" s="56"/>
      <c r="G56" s="56"/>
      <c r="H56" s="56"/>
      <c r="I56" s="56"/>
      <c r="J56" s="56"/>
      <c r="K56" s="56"/>
      <c r="L56" s="56"/>
      <c r="M56" s="56"/>
      <c r="N56" s="56"/>
      <c r="O56" s="56"/>
      <c r="P56" s="56"/>
      <c r="Q56" s="20"/>
      <c r="R56" s="56" t="s">
        <v>33</v>
      </c>
      <c r="S56" s="56"/>
      <c r="T56" s="56"/>
      <c r="U56" s="56"/>
      <c r="V56" s="56"/>
      <c r="W56" s="56"/>
      <c r="X56" s="56"/>
      <c r="Y56" s="56"/>
      <c r="Z56" s="56"/>
      <c r="AA56" s="56"/>
      <c r="AB56" s="56"/>
      <c r="AC56" s="56"/>
      <c r="AD56" s="56"/>
      <c r="AE56" s="56"/>
      <c r="AF56" s="20"/>
      <c r="AG56" s="56" t="s">
        <v>34</v>
      </c>
      <c r="AH56" s="56"/>
      <c r="AI56" s="56"/>
      <c r="AJ56" s="56"/>
      <c r="AK56" s="56"/>
      <c r="AL56" s="56"/>
      <c r="AM56" s="56"/>
      <c r="AN56" s="56"/>
      <c r="AO56" s="56"/>
      <c r="AP56" s="56"/>
      <c r="AQ56" s="56"/>
      <c r="AR56" s="56"/>
      <c r="AS56" s="56"/>
      <c r="AT56" s="56"/>
      <c r="AU56" s="20"/>
      <c r="AV56" s="56" t="s">
        <v>35</v>
      </c>
      <c r="AW56" s="56"/>
      <c r="AX56" s="56"/>
      <c r="AY56" s="56"/>
      <c r="AZ56" s="56"/>
      <c r="BA56" s="56"/>
      <c r="BB56" s="56"/>
      <c r="BC56" s="56"/>
      <c r="BD56" s="56"/>
      <c r="BE56" s="56"/>
      <c r="BF56" s="56"/>
      <c r="BG56" s="56"/>
      <c r="BH56" s="56"/>
      <c r="BI56" s="56"/>
      <c r="BJ56" s="19"/>
      <c r="BK56" s="2"/>
      <c r="BL56" s="52"/>
      <c r="BM56" s="50"/>
      <c r="BN56" s="50"/>
      <c r="BO56" s="50"/>
      <c r="BP56" s="50"/>
      <c r="BQ56" s="50"/>
      <c r="BR56" s="50"/>
      <c r="BS56" s="50"/>
      <c r="BT56" s="50"/>
      <c r="BU56" s="50"/>
      <c r="BV56" s="50"/>
      <c r="BW56" s="50"/>
      <c r="BX56" s="50"/>
      <c r="BY56" s="50"/>
      <c r="BZ56" s="51"/>
    </row>
    <row r="57" spans="1:78" ht="13.5" customHeight="1">
      <c r="A57" s="2"/>
      <c r="B57" s="17"/>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2"/>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2"/>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0"/>
      <c r="BN59" s="50"/>
      <c r="BO59" s="50"/>
      <c r="BP59" s="50"/>
      <c r="BQ59" s="50"/>
      <c r="BR59" s="50"/>
      <c r="BS59" s="50"/>
      <c r="BT59" s="50"/>
      <c r="BU59" s="50"/>
      <c r="BV59" s="50"/>
      <c r="BW59" s="50"/>
      <c r="BX59" s="50"/>
      <c r="BY59" s="50"/>
      <c r="BZ59" s="51"/>
    </row>
    <row r="60" spans="1:78" ht="13.5" customHeight="1">
      <c r="A60" s="2"/>
      <c r="B60" s="57" t="s">
        <v>36</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2"/>
      <c r="BM60" s="50"/>
      <c r="BN60" s="50"/>
      <c r="BO60" s="50"/>
      <c r="BP60" s="50"/>
      <c r="BQ60" s="50"/>
      <c r="BR60" s="50"/>
      <c r="BS60" s="50"/>
      <c r="BT60" s="50"/>
      <c r="BU60" s="50"/>
      <c r="BV60" s="50"/>
      <c r="BW60" s="50"/>
      <c r="BX60" s="50"/>
      <c r="BY60" s="50"/>
      <c r="BZ60" s="51"/>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2"/>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2"/>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3"/>
      <c r="BM63" s="54"/>
      <c r="BN63" s="54"/>
      <c r="BO63" s="54"/>
      <c r="BP63" s="54"/>
      <c r="BQ63" s="54"/>
      <c r="BR63" s="54"/>
      <c r="BS63" s="54"/>
      <c r="BT63" s="54"/>
      <c r="BU63" s="54"/>
      <c r="BV63" s="54"/>
      <c r="BW63" s="54"/>
      <c r="BX63" s="54"/>
      <c r="BY63" s="54"/>
      <c r="BZ63" s="5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2"/>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2"/>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2"/>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2"/>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2"/>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2"/>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2"/>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2"/>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2"/>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2"/>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2"/>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2"/>
      <c r="BM78" s="50"/>
      <c r="BN78" s="50"/>
      <c r="BO78" s="50"/>
      <c r="BP78" s="50"/>
      <c r="BQ78" s="50"/>
      <c r="BR78" s="50"/>
      <c r="BS78" s="50"/>
      <c r="BT78" s="50"/>
      <c r="BU78" s="50"/>
      <c r="BV78" s="50"/>
      <c r="BW78" s="50"/>
      <c r="BX78" s="50"/>
      <c r="BY78" s="50"/>
      <c r="BZ78" s="51"/>
    </row>
    <row r="79" spans="1:78" ht="13.5" customHeight="1">
      <c r="A79" s="2"/>
      <c r="B79" s="17"/>
      <c r="C79" s="56" t="s">
        <v>38</v>
      </c>
      <c r="D79" s="56"/>
      <c r="E79" s="56"/>
      <c r="F79" s="56"/>
      <c r="G79" s="56"/>
      <c r="H79" s="56"/>
      <c r="I79" s="56"/>
      <c r="J79" s="56"/>
      <c r="K79" s="56"/>
      <c r="L79" s="56"/>
      <c r="M79" s="56"/>
      <c r="N79" s="56"/>
      <c r="O79" s="56"/>
      <c r="P79" s="56"/>
      <c r="Q79" s="56"/>
      <c r="R79" s="56"/>
      <c r="S79" s="56"/>
      <c r="T79" s="56"/>
      <c r="U79" s="20"/>
      <c r="V79" s="20"/>
      <c r="W79" s="56" t="s">
        <v>39</v>
      </c>
      <c r="X79" s="56"/>
      <c r="Y79" s="56"/>
      <c r="Z79" s="56"/>
      <c r="AA79" s="56"/>
      <c r="AB79" s="56"/>
      <c r="AC79" s="56"/>
      <c r="AD79" s="56"/>
      <c r="AE79" s="56"/>
      <c r="AF79" s="56"/>
      <c r="AG79" s="56"/>
      <c r="AH79" s="56"/>
      <c r="AI79" s="56"/>
      <c r="AJ79" s="56"/>
      <c r="AK79" s="56"/>
      <c r="AL79" s="56"/>
      <c r="AM79" s="56"/>
      <c r="AN79" s="56"/>
      <c r="AO79" s="20"/>
      <c r="AP79" s="20"/>
      <c r="AQ79" s="56" t="s">
        <v>40</v>
      </c>
      <c r="AR79" s="56"/>
      <c r="AS79" s="56"/>
      <c r="AT79" s="56"/>
      <c r="AU79" s="56"/>
      <c r="AV79" s="56"/>
      <c r="AW79" s="56"/>
      <c r="AX79" s="56"/>
      <c r="AY79" s="56"/>
      <c r="AZ79" s="56"/>
      <c r="BA79" s="56"/>
      <c r="BB79" s="56"/>
      <c r="BC79" s="56"/>
      <c r="BD79" s="56"/>
      <c r="BE79" s="56"/>
      <c r="BF79" s="56"/>
      <c r="BG79" s="56"/>
      <c r="BH79" s="56"/>
      <c r="BI79" s="18"/>
      <c r="BJ79" s="19"/>
      <c r="BK79" s="2"/>
      <c r="BL79" s="52"/>
      <c r="BM79" s="50"/>
      <c r="BN79" s="50"/>
      <c r="BO79" s="50"/>
      <c r="BP79" s="50"/>
      <c r="BQ79" s="50"/>
      <c r="BR79" s="50"/>
      <c r="BS79" s="50"/>
      <c r="BT79" s="50"/>
      <c r="BU79" s="50"/>
      <c r="BV79" s="50"/>
      <c r="BW79" s="50"/>
      <c r="BX79" s="50"/>
      <c r="BY79" s="50"/>
      <c r="BZ79" s="51"/>
    </row>
    <row r="80" spans="1:78" ht="13.5" customHeight="1">
      <c r="A80" s="2"/>
      <c r="B80" s="17"/>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18"/>
      <c r="BJ80" s="19"/>
      <c r="BK80" s="2"/>
      <c r="BL80" s="52"/>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2"/>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29" t="s">
        <v>67</v>
      </c>
      <c r="B4" s="31"/>
      <c r="C4" s="31"/>
      <c r="D4" s="31"/>
      <c r="E4" s="31"/>
      <c r="F4" s="31"/>
      <c r="G4" s="31"/>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102024</v>
      </c>
      <c r="D6" s="34">
        <f t="shared" si="3"/>
        <v>46</v>
      </c>
      <c r="E6" s="34">
        <f t="shared" si="3"/>
        <v>17</v>
      </c>
      <c r="F6" s="34">
        <f t="shared" si="3"/>
        <v>4</v>
      </c>
      <c r="G6" s="34">
        <f t="shared" si="3"/>
        <v>0</v>
      </c>
      <c r="H6" s="34" t="str">
        <f t="shared" si="3"/>
        <v>群馬県　高崎市</v>
      </c>
      <c r="I6" s="34" t="str">
        <f t="shared" si="3"/>
        <v>法適用</v>
      </c>
      <c r="J6" s="34" t="str">
        <f t="shared" si="3"/>
        <v>下水道事業</v>
      </c>
      <c r="K6" s="34" t="str">
        <f t="shared" si="3"/>
        <v>特定環境保全公共下水道</v>
      </c>
      <c r="L6" s="34" t="str">
        <f t="shared" si="3"/>
        <v>D1</v>
      </c>
      <c r="M6" s="34">
        <f t="shared" si="3"/>
        <v>0</v>
      </c>
      <c r="N6" s="35" t="str">
        <f t="shared" si="3"/>
        <v>-</v>
      </c>
      <c r="O6" s="35">
        <f t="shared" si="3"/>
        <v>85.27</v>
      </c>
      <c r="P6" s="35">
        <f t="shared" si="3"/>
        <v>2.9</v>
      </c>
      <c r="Q6" s="35">
        <f t="shared" si="3"/>
        <v>73.7</v>
      </c>
      <c r="R6" s="35">
        <f t="shared" si="3"/>
        <v>2134</v>
      </c>
      <c r="S6" s="35">
        <f t="shared" si="3"/>
        <v>375255</v>
      </c>
      <c r="T6" s="35">
        <f t="shared" si="3"/>
        <v>459.16</v>
      </c>
      <c r="U6" s="35">
        <f t="shared" si="3"/>
        <v>817.26</v>
      </c>
      <c r="V6" s="35">
        <f t="shared" si="3"/>
        <v>10846</v>
      </c>
      <c r="W6" s="35">
        <f t="shared" si="3"/>
        <v>4.46</v>
      </c>
      <c r="X6" s="35">
        <f t="shared" si="3"/>
        <v>2431.84</v>
      </c>
      <c r="Y6" s="36">
        <f>IF(Y7="",NA(),Y7)</f>
        <v>113.65</v>
      </c>
      <c r="Z6" s="36">
        <f t="shared" ref="Z6:AH6" si="4">IF(Z7="",NA(),Z7)</f>
        <v>121.71</v>
      </c>
      <c r="AA6" s="36">
        <f t="shared" si="4"/>
        <v>125.67</v>
      </c>
      <c r="AB6" s="36">
        <f t="shared" si="4"/>
        <v>129.80000000000001</v>
      </c>
      <c r="AC6" s="36">
        <f t="shared" si="4"/>
        <v>132.37</v>
      </c>
      <c r="AD6" s="36">
        <f t="shared" si="4"/>
        <v>92.29</v>
      </c>
      <c r="AE6" s="36">
        <f t="shared" si="4"/>
        <v>95.21</v>
      </c>
      <c r="AF6" s="36">
        <f t="shared" si="4"/>
        <v>93.62</v>
      </c>
      <c r="AG6" s="36">
        <f t="shared" si="4"/>
        <v>99.07</v>
      </c>
      <c r="AH6" s="36">
        <f t="shared" si="4"/>
        <v>101.17</v>
      </c>
      <c r="AI6" s="35" t="str">
        <f>IF(AI7="","",IF(AI7="-","【-】","【"&amp;SUBSTITUTE(TEXT(AI7,"#,##0.00"),"-","△")&amp;"】"))</f>
        <v>【100.66】</v>
      </c>
      <c r="AJ6" s="35">
        <f>IF(AJ7="",NA(),AJ7)</f>
        <v>0</v>
      </c>
      <c r="AK6" s="35">
        <f t="shared" ref="AK6:AS6" si="5">IF(AK7="",NA(),AK7)</f>
        <v>0</v>
      </c>
      <c r="AL6" s="35">
        <f t="shared" si="5"/>
        <v>0</v>
      </c>
      <c r="AM6" s="35">
        <f t="shared" si="5"/>
        <v>0</v>
      </c>
      <c r="AN6" s="35">
        <f t="shared" si="5"/>
        <v>0</v>
      </c>
      <c r="AO6" s="36">
        <f t="shared" si="5"/>
        <v>108.96</v>
      </c>
      <c r="AP6" s="36">
        <f t="shared" si="5"/>
        <v>126.87</v>
      </c>
      <c r="AQ6" s="36">
        <f t="shared" si="5"/>
        <v>50.43</v>
      </c>
      <c r="AR6" s="36">
        <f t="shared" si="5"/>
        <v>64.760000000000005</v>
      </c>
      <c r="AS6" s="36">
        <f t="shared" si="5"/>
        <v>68.930000000000007</v>
      </c>
      <c r="AT6" s="35" t="str">
        <f>IF(AT7="","",IF(AT7="-","【-】","【"&amp;SUBSTITUTE(TEXT(AT7,"#,##0.00"),"-","△")&amp;"】"))</f>
        <v>【105.22】</v>
      </c>
      <c r="AU6" s="35">
        <f>IF(AU7="",NA(),AU7)</f>
        <v>0</v>
      </c>
      <c r="AV6" s="36" t="str">
        <f t="shared" ref="AV6:BD6" si="6">IF(AV7="",NA(),AV7)</f>
        <v>-</v>
      </c>
      <c r="AW6" s="36">
        <f t="shared" si="6"/>
        <v>147.18</v>
      </c>
      <c r="AX6" s="36">
        <f t="shared" si="6"/>
        <v>281.52</v>
      </c>
      <c r="AY6" s="36">
        <f t="shared" si="6"/>
        <v>558.41999999999996</v>
      </c>
      <c r="AZ6" s="36">
        <f t="shared" si="6"/>
        <v>322.86</v>
      </c>
      <c r="BA6" s="36">
        <f t="shared" si="6"/>
        <v>354.61</v>
      </c>
      <c r="BB6" s="36">
        <f t="shared" si="6"/>
        <v>34.29</v>
      </c>
      <c r="BC6" s="36">
        <f t="shared" si="6"/>
        <v>88.18</v>
      </c>
      <c r="BD6" s="36">
        <f t="shared" si="6"/>
        <v>70.42</v>
      </c>
      <c r="BE6" s="35" t="str">
        <f>IF(BE7="","",IF(BE7="-","【-】","【"&amp;SUBSTITUTE(TEXT(BE7,"#,##0.00"),"-","△")&amp;"】"))</f>
        <v>【54.12】</v>
      </c>
      <c r="BF6" s="36">
        <f>IF(BF7="",NA(),BF7)</f>
        <v>427.01</v>
      </c>
      <c r="BG6" s="36">
        <f t="shared" ref="BG6:BO6" si="7">IF(BG7="",NA(),BG7)</f>
        <v>366.46</v>
      </c>
      <c r="BH6" s="36">
        <f t="shared" si="7"/>
        <v>329.36</v>
      </c>
      <c r="BI6" s="36">
        <f t="shared" si="7"/>
        <v>293.99</v>
      </c>
      <c r="BJ6" s="36">
        <f t="shared" si="7"/>
        <v>255.2</v>
      </c>
      <c r="BK6" s="36">
        <f t="shared" si="7"/>
        <v>1860.94</v>
      </c>
      <c r="BL6" s="36">
        <f t="shared" si="7"/>
        <v>1655.47</v>
      </c>
      <c r="BM6" s="36">
        <f t="shared" si="7"/>
        <v>1504.21</v>
      </c>
      <c r="BN6" s="36">
        <f t="shared" si="7"/>
        <v>1390.86</v>
      </c>
      <c r="BO6" s="36">
        <f t="shared" si="7"/>
        <v>1467.94</v>
      </c>
      <c r="BP6" s="35" t="str">
        <f>IF(BP7="","",IF(BP7="-","【-】","【"&amp;SUBSTITUTE(TEXT(BP7,"#,##0.00"),"-","△")&amp;"】"))</f>
        <v>【1,348.09】</v>
      </c>
      <c r="BQ6" s="36">
        <f>IF(BQ7="",NA(),BQ7)</f>
        <v>132.08000000000001</v>
      </c>
      <c r="BR6" s="36">
        <f t="shared" ref="BR6:BZ6" si="8">IF(BR7="",NA(),BR7)</f>
        <v>133.56</v>
      </c>
      <c r="BS6" s="36">
        <f t="shared" si="8"/>
        <v>148.52000000000001</v>
      </c>
      <c r="BT6" s="36">
        <f t="shared" si="8"/>
        <v>164.92</v>
      </c>
      <c r="BU6" s="36">
        <f t="shared" si="8"/>
        <v>179.9</v>
      </c>
      <c r="BV6" s="36">
        <f t="shared" si="8"/>
        <v>67</v>
      </c>
      <c r="BW6" s="36">
        <f t="shared" si="8"/>
        <v>67.92</v>
      </c>
      <c r="BX6" s="36">
        <f t="shared" si="8"/>
        <v>67.41</v>
      </c>
      <c r="BY6" s="36">
        <f t="shared" si="8"/>
        <v>76.849999999999994</v>
      </c>
      <c r="BZ6" s="36">
        <f t="shared" si="8"/>
        <v>83.3</v>
      </c>
      <c r="CA6" s="35" t="str">
        <f>IF(CA7="","",IF(CA7="-","【-】","【"&amp;SUBSTITUTE(TEXT(CA7,"#,##0.00"),"-","△")&amp;"】"))</f>
        <v>【69.80】</v>
      </c>
      <c r="CB6" s="36">
        <f>IF(CB7="",NA(),CB7)</f>
        <v>94.56</v>
      </c>
      <c r="CC6" s="36">
        <f t="shared" ref="CC6:CK6" si="9">IF(CC7="",NA(),CC7)</f>
        <v>92.23</v>
      </c>
      <c r="CD6" s="36">
        <f t="shared" si="9"/>
        <v>83.17</v>
      </c>
      <c r="CE6" s="36">
        <f t="shared" si="9"/>
        <v>74.62</v>
      </c>
      <c r="CF6" s="36">
        <f t="shared" si="9"/>
        <v>68.06</v>
      </c>
      <c r="CG6" s="36">
        <f t="shared" si="9"/>
        <v>212.67</v>
      </c>
      <c r="CH6" s="36">
        <f t="shared" si="9"/>
        <v>209.77</v>
      </c>
      <c r="CI6" s="36">
        <f t="shared" si="9"/>
        <v>216.49</v>
      </c>
      <c r="CJ6" s="36">
        <f t="shared" si="9"/>
        <v>198.4</v>
      </c>
      <c r="CK6" s="36">
        <f t="shared" si="9"/>
        <v>184.56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36.83</v>
      </c>
      <c r="CS6" s="36">
        <f t="shared" si="10"/>
        <v>35.32</v>
      </c>
      <c r="CT6" s="36">
        <f t="shared" si="10"/>
        <v>38.409999999999997</v>
      </c>
      <c r="CU6" s="36">
        <f t="shared" si="10"/>
        <v>39.25</v>
      </c>
      <c r="CV6" s="36">
        <f t="shared" si="10"/>
        <v>43.18</v>
      </c>
      <c r="CW6" s="35" t="str">
        <f>IF(CW7="","",IF(CW7="-","【-】","【"&amp;SUBSTITUTE(TEXT(CW7,"#,##0.00"),"-","△")&amp;"】"))</f>
        <v>【42.17】</v>
      </c>
      <c r="CX6" s="36">
        <f>IF(CX7="",NA(),CX7)</f>
        <v>96.17</v>
      </c>
      <c r="CY6" s="36">
        <f t="shared" ref="CY6:DG6" si="11">IF(CY7="",NA(),CY7)</f>
        <v>96.26</v>
      </c>
      <c r="CZ6" s="36">
        <f t="shared" si="11"/>
        <v>96.43</v>
      </c>
      <c r="DA6" s="36">
        <f t="shared" si="11"/>
        <v>96.43</v>
      </c>
      <c r="DB6" s="36">
        <f t="shared" si="11"/>
        <v>96.51</v>
      </c>
      <c r="DC6" s="36">
        <f t="shared" si="11"/>
        <v>84.49</v>
      </c>
      <c r="DD6" s="36">
        <f t="shared" si="11"/>
        <v>85.67</v>
      </c>
      <c r="DE6" s="36">
        <f t="shared" si="11"/>
        <v>86.28</v>
      </c>
      <c r="DF6" s="36">
        <f t="shared" si="11"/>
        <v>86.43</v>
      </c>
      <c r="DG6" s="36">
        <f t="shared" si="11"/>
        <v>86.43</v>
      </c>
      <c r="DH6" s="35" t="str">
        <f>IF(DH7="","",IF(DH7="-","【-】","【"&amp;SUBSTITUTE(TEXT(DH7,"#,##0.00"),"-","△")&amp;"】"))</f>
        <v>【82.30】</v>
      </c>
      <c r="DI6" s="36">
        <f>IF(DI7="",NA(),DI7)</f>
        <v>38.08</v>
      </c>
      <c r="DJ6" s="36">
        <f t="shared" ref="DJ6:DR6" si="12">IF(DJ7="",NA(),DJ7)</f>
        <v>39.799999999999997</v>
      </c>
      <c r="DK6" s="36">
        <f t="shared" si="12"/>
        <v>39.92</v>
      </c>
      <c r="DL6" s="36">
        <f t="shared" si="12"/>
        <v>50.77</v>
      </c>
      <c r="DM6" s="36">
        <f t="shared" si="12"/>
        <v>52.56</v>
      </c>
      <c r="DN6" s="36">
        <f t="shared" si="12"/>
        <v>13.86</v>
      </c>
      <c r="DO6" s="36">
        <f t="shared" si="12"/>
        <v>15.12</v>
      </c>
      <c r="DP6" s="36">
        <f t="shared" si="12"/>
        <v>23.33</v>
      </c>
      <c r="DQ6" s="36">
        <f t="shared" si="12"/>
        <v>25.07</v>
      </c>
      <c r="DR6" s="36">
        <f t="shared" si="12"/>
        <v>28.48</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0.03</v>
      </c>
      <c r="EK6" s="36">
        <f t="shared" si="14"/>
        <v>0.05</v>
      </c>
      <c r="EL6" s="36">
        <f t="shared" si="14"/>
        <v>7.0000000000000007E-2</v>
      </c>
      <c r="EM6" s="36">
        <f t="shared" si="14"/>
        <v>0.08</v>
      </c>
      <c r="EN6" s="36">
        <f t="shared" si="14"/>
        <v>0.04</v>
      </c>
      <c r="EO6" s="35" t="str">
        <f>IF(EO7="","",IF(EO7="-","【-】","【"&amp;SUBSTITUTE(TEXT(EO7,"#,##0.00"),"-","△")&amp;"】"))</f>
        <v>【0.09】</v>
      </c>
    </row>
    <row r="7" spans="1:148" s="37" customFormat="1">
      <c r="A7" s="29"/>
      <c r="B7" s="38">
        <v>2016</v>
      </c>
      <c r="C7" s="38">
        <v>102024</v>
      </c>
      <c r="D7" s="38">
        <v>46</v>
      </c>
      <c r="E7" s="38">
        <v>17</v>
      </c>
      <c r="F7" s="38">
        <v>4</v>
      </c>
      <c r="G7" s="38">
        <v>0</v>
      </c>
      <c r="H7" s="38" t="s">
        <v>108</v>
      </c>
      <c r="I7" s="38" t="s">
        <v>109</v>
      </c>
      <c r="J7" s="38" t="s">
        <v>110</v>
      </c>
      <c r="K7" s="38" t="s">
        <v>111</v>
      </c>
      <c r="L7" s="38" t="s">
        <v>112</v>
      </c>
      <c r="M7" s="38"/>
      <c r="N7" s="39" t="s">
        <v>113</v>
      </c>
      <c r="O7" s="39">
        <v>85.27</v>
      </c>
      <c r="P7" s="39">
        <v>2.9</v>
      </c>
      <c r="Q7" s="39">
        <v>73.7</v>
      </c>
      <c r="R7" s="39">
        <v>2134</v>
      </c>
      <c r="S7" s="39">
        <v>375255</v>
      </c>
      <c r="T7" s="39">
        <v>459.16</v>
      </c>
      <c r="U7" s="39">
        <v>817.26</v>
      </c>
      <c r="V7" s="39">
        <v>10846</v>
      </c>
      <c r="W7" s="39">
        <v>4.46</v>
      </c>
      <c r="X7" s="39">
        <v>2431.84</v>
      </c>
      <c r="Y7" s="39">
        <v>113.65</v>
      </c>
      <c r="Z7" s="39">
        <v>121.71</v>
      </c>
      <c r="AA7" s="39">
        <v>125.67</v>
      </c>
      <c r="AB7" s="39">
        <v>129.80000000000001</v>
      </c>
      <c r="AC7" s="39">
        <v>132.37</v>
      </c>
      <c r="AD7" s="39">
        <v>92.29</v>
      </c>
      <c r="AE7" s="39">
        <v>95.21</v>
      </c>
      <c r="AF7" s="39">
        <v>93.62</v>
      </c>
      <c r="AG7" s="39">
        <v>99.07</v>
      </c>
      <c r="AH7" s="39">
        <v>101.17</v>
      </c>
      <c r="AI7" s="39">
        <v>100.66</v>
      </c>
      <c r="AJ7" s="39">
        <v>0</v>
      </c>
      <c r="AK7" s="39">
        <v>0</v>
      </c>
      <c r="AL7" s="39">
        <v>0</v>
      </c>
      <c r="AM7" s="39">
        <v>0</v>
      </c>
      <c r="AN7" s="39">
        <v>0</v>
      </c>
      <c r="AO7" s="39">
        <v>108.96</v>
      </c>
      <c r="AP7" s="39">
        <v>126.87</v>
      </c>
      <c r="AQ7" s="39">
        <v>50.43</v>
      </c>
      <c r="AR7" s="39">
        <v>64.760000000000005</v>
      </c>
      <c r="AS7" s="39">
        <v>68.930000000000007</v>
      </c>
      <c r="AT7" s="39">
        <v>105.22</v>
      </c>
      <c r="AU7" s="39">
        <v>0</v>
      </c>
      <c r="AV7" s="39" t="s">
        <v>113</v>
      </c>
      <c r="AW7" s="39">
        <v>147.18</v>
      </c>
      <c r="AX7" s="39">
        <v>281.52</v>
      </c>
      <c r="AY7" s="39">
        <v>558.41999999999996</v>
      </c>
      <c r="AZ7" s="39">
        <v>322.86</v>
      </c>
      <c r="BA7" s="39">
        <v>354.61</v>
      </c>
      <c r="BB7" s="39">
        <v>34.29</v>
      </c>
      <c r="BC7" s="39">
        <v>88.18</v>
      </c>
      <c r="BD7" s="39">
        <v>70.42</v>
      </c>
      <c r="BE7" s="39">
        <v>54.12</v>
      </c>
      <c r="BF7" s="39">
        <v>427.01</v>
      </c>
      <c r="BG7" s="39">
        <v>366.46</v>
      </c>
      <c r="BH7" s="39">
        <v>329.36</v>
      </c>
      <c r="BI7" s="39">
        <v>293.99</v>
      </c>
      <c r="BJ7" s="39">
        <v>255.2</v>
      </c>
      <c r="BK7" s="39">
        <v>1860.94</v>
      </c>
      <c r="BL7" s="39">
        <v>1655.47</v>
      </c>
      <c r="BM7" s="39">
        <v>1504.21</v>
      </c>
      <c r="BN7" s="39">
        <v>1390.86</v>
      </c>
      <c r="BO7" s="39">
        <v>1467.94</v>
      </c>
      <c r="BP7" s="39">
        <v>1348.09</v>
      </c>
      <c r="BQ7" s="39">
        <v>132.08000000000001</v>
      </c>
      <c r="BR7" s="39">
        <v>133.56</v>
      </c>
      <c r="BS7" s="39">
        <v>148.52000000000001</v>
      </c>
      <c r="BT7" s="39">
        <v>164.92</v>
      </c>
      <c r="BU7" s="39">
        <v>179.9</v>
      </c>
      <c r="BV7" s="39">
        <v>67</v>
      </c>
      <c r="BW7" s="39">
        <v>67.92</v>
      </c>
      <c r="BX7" s="39">
        <v>67.41</v>
      </c>
      <c r="BY7" s="39">
        <v>76.849999999999994</v>
      </c>
      <c r="BZ7" s="39">
        <v>83.3</v>
      </c>
      <c r="CA7" s="39">
        <v>69.8</v>
      </c>
      <c r="CB7" s="39">
        <v>94.56</v>
      </c>
      <c r="CC7" s="39">
        <v>92.23</v>
      </c>
      <c r="CD7" s="39">
        <v>83.17</v>
      </c>
      <c r="CE7" s="39">
        <v>74.62</v>
      </c>
      <c r="CF7" s="39">
        <v>68.06</v>
      </c>
      <c r="CG7" s="39">
        <v>212.67</v>
      </c>
      <c r="CH7" s="39">
        <v>209.77</v>
      </c>
      <c r="CI7" s="39">
        <v>216.49</v>
      </c>
      <c r="CJ7" s="39">
        <v>198.4</v>
      </c>
      <c r="CK7" s="39">
        <v>184.56</v>
      </c>
      <c r="CL7" s="39">
        <v>232.54</v>
      </c>
      <c r="CM7" s="39" t="s">
        <v>113</v>
      </c>
      <c r="CN7" s="39" t="s">
        <v>113</v>
      </c>
      <c r="CO7" s="39" t="s">
        <v>113</v>
      </c>
      <c r="CP7" s="39" t="s">
        <v>113</v>
      </c>
      <c r="CQ7" s="39" t="s">
        <v>113</v>
      </c>
      <c r="CR7" s="39">
        <v>36.83</v>
      </c>
      <c r="CS7" s="39">
        <v>35.32</v>
      </c>
      <c r="CT7" s="39">
        <v>38.409999999999997</v>
      </c>
      <c r="CU7" s="39">
        <v>39.25</v>
      </c>
      <c r="CV7" s="39">
        <v>43.18</v>
      </c>
      <c r="CW7" s="39">
        <v>42.17</v>
      </c>
      <c r="CX7" s="39">
        <v>96.17</v>
      </c>
      <c r="CY7" s="39">
        <v>96.26</v>
      </c>
      <c r="CZ7" s="39">
        <v>96.43</v>
      </c>
      <c r="DA7" s="39">
        <v>96.43</v>
      </c>
      <c r="DB7" s="39">
        <v>96.51</v>
      </c>
      <c r="DC7" s="39">
        <v>84.49</v>
      </c>
      <c r="DD7" s="39">
        <v>85.67</v>
      </c>
      <c r="DE7" s="39">
        <v>86.28</v>
      </c>
      <c r="DF7" s="39">
        <v>86.43</v>
      </c>
      <c r="DG7" s="39">
        <v>86.43</v>
      </c>
      <c r="DH7" s="39">
        <v>82.3</v>
      </c>
      <c r="DI7" s="39">
        <v>38.08</v>
      </c>
      <c r="DJ7" s="39">
        <v>39.799999999999997</v>
      </c>
      <c r="DK7" s="39">
        <v>39.92</v>
      </c>
      <c r="DL7" s="39">
        <v>50.77</v>
      </c>
      <c r="DM7" s="39">
        <v>52.56</v>
      </c>
      <c r="DN7" s="39">
        <v>13.86</v>
      </c>
      <c r="DO7" s="39">
        <v>15.12</v>
      </c>
      <c r="DP7" s="39">
        <v>23.33</v>
      </c>
      <c r="DQ7" s="39">
        <v>25.07</v>
      </c>
      <c r="DR7" s="39">
        <v>28.48</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0.03</v>
      </c>
      <c r="EK7" s="39">
        <v>0.05</v>
      </c>
      <c r="EL7" s="39">
        <v>7.0000000000000007E-2</v>
      </c>
      <c r="EM7" s="39">
        <v>0.08</v>
      </c>
      <c r="EN7" s="39">
        <v>0.04</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2018-02-01T01:32:50Z</cp:lastPrinted>
  <dcterms:created xsi:type="dcterms:W3CDTF">2017-12-25T01:55:00Z</dcterms:created>
  <dcterms:modified xsi:type="dcterms:W3CDTF">2018-02-22T10:58:01Z</dcterms:modified>
  <cp:category/>
</cp:coreProperties>
</file>