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1 長野原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M6" i="5"/>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B10" i="4"/>
  <c r="AL8" i="4"/>
  <c r="W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<sst xmlns="http://schemas.openxmlformats.org/spreadsheetml/2006/main" count="232" uniqueCount="120">
  <si>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</si>
  <si>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</si>
  <si>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</si>
  <si>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</si>
  <si>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</si>
  <si>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</si>
  <si>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</si>
  <si>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</si>
  <si>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</si>
  <si>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</si>
  <si>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</si>
  <si>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</si>
  <si>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</si>
  <si>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</si>
  <si>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</si>
  <si>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</si>
  <si>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</si>
  <si>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</si>
  <si>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</si>
  <si>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</si>
  <si>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</si>
  <si>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</si>
  <si>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</si>
  <si>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</si>
  <si>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</si>
  <si>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</si>
  <si>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</si>
  <si>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</si>
  <si>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</si>
  <si>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</si>
  <si>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</si>
  <si>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</si>
  <si>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</si>
  <si>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</si>
  <si>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</si>
  <si>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</si>
  <si>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</si>
  <si>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</si>
  <si>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</si>
  <si>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</si>
  <si>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</si>
  <si>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</si>
  <si>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</si>
  <si>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</si>
  <si>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</si>
  <si>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</si>
  <si>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</si>
  <si>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</si>
  <si>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</si>
  <si>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</si>
  <si>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</si>
  <si>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</si>
  <si>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</si>
  <si>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</si>
  <si>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</si>
  <si>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</si>
  <si>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</si>
  <si>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</si>
  <si>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</si>
  <si>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</si>
  <si>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</si>
  <si>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</si>
  <si>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</si>
  <si>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</si>
  <si>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</si>
  <si>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</si>
  <si>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</si>
  <si>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</si>
  <si>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</si>
  <si>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</si>
  <si>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</si>
  <si>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</si>
  <si>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</si>
  <si>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</si>
  <si>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</si>
  <si>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</si>
  <si>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</si>
  <si>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</si>
  <si>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</si>
  <si>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</si>
  <si>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</si>
  <si>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</si>
  <si>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</si>
  <si>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</si>
  <si>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</si>
  <si>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</si>
  <si>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</si>
  <si>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</si>
  <si>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</si>
  <si>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</si>
  <si>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</si>
  <si>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</si>
  <si>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</si>
  <si>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</si>
  <si>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</si>
  <si>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</si>
  <si>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</si>
  <si>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</si>
  <si>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</si>
  <si>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</si>
  <si>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</si>
  <si>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</si>
  <si>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</si>
  <si>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</si>
  <si>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</si>
  <si>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</si>
  <si>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</si>
  <si>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</si>
  <si>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</si>
  <si>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</si>
  <si>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</si>
  <si>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</si>
  <si>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</si>
  <si>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</si>
  <si>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</si>
  <si>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</si>
  <si>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</si>
  <si>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事業開始年度が、昭和40年代であり、すべての管路が法定耐用年数を超過し、②管路経年化率は100％となっています。管路の修繕や維持管理を適切に実施ししていたため、定期的な管路更新は行っていませんが、平成30年度以降は、新水道ビジョン及び経営戦略を策定し、アセットマネジメントの導入により、計画的な管路の布設替えを実施していく予定です。※①の有形固定資産減価償却率の平成26年度の著しい増加については、新会計制度移行による、みなし償却の移行処理によるもの。</t>
    <rPh sb="0" eb="2">
      <t>ジギョウ</t>
    </rPh>
    <rPh sb="2" eb="4">
      <t>カイシ</t>
    </rPh>
    <rPh sb="4" eb="6">
      <t>ネンド</t>
    </rPh>
    <rPh sb="8" eb="10">
      <t>ショウワ</t>
    </rPh>
    <rPh sb="12" eb="14">
      <t>ネンダイ</t>
    </rPh>
    <rPh sb="22" eb="24">
      <t>カンロ</t>
    </rPh>
    <rPh sb="25" eb="27">
      <t>ホウテイ</t>
    </rPh>
    <rPh sb="27" eb="29">
      <t>タイヨウ</t>
    </rPh>
    <rPh sb="29" eb="31">
      <t>ネンスウ</t>
    </rPh>
    <rPh sb="32" eb="34">
      <t>チョウカ</t>
    </rPh>
    <rPh sb="37" eb="39">
      <t>カンロ</t>
    </rPh>
    <rPh sb="39" eb="41">
      <t>ケイネン</t>
    </rPh>
    <rPh sb="41" eb="42">
      <t>カ</t>
    </rPh>
    <rPh sb="42" eb="43">
      <t>リツ</t>
    </rPh>
    <rPh sb="56" eb="58">
      <t>カンロ</t>
    </rPh>
    <rPh sb="59" eb="61">
      <t>シュウゼン</t>
    </rPh>
    <rPh sb="62" eb="64">
      <t>イジ</t>
    </rPh>
    <rPh sb="64" eb="66">
      <t>カンリ</t>
    </rPh>
    <rPh sb="67" eb="69">
      <t>テキセツ</t>
    </rPh>
    <rPh sb="70" eb="72">
      <t>ジッシ</t>
    </rPh>
    <rPh sb="80" eb="83">
      <t>テイキテキ</t>
    </rPh>
    <rPh sb="84" eb="86">
      <t>カンロ</t>
    </rPh>
    <rPh sb="86" eb="88">
      <t>コウシン</t>
    </rPh>
    <rPh sb="89" eb="90">
      <t>オコナ</t>
    </rPh>
    <rPh sb="98" eb="100">
      <t>ヘイセイ</t>
    </rPh>
    <rPh sb="102" eb="103">
      <t>ネン</t>
    </rPh>
    <rPh sb="103" eb="104">
      <t>ド</t>
    </rPh>
    <rPh sb="104" eb="106">
      <t>イコウ</t>
    </rPh>
    <rPh sb="108" eb="109">
      <t>シン</t>
    </rPh>
    <rPh sb="109" eb="111">
      <t>スイドウ</t>
    </rPh>
    <rPh sb="115" eb="116">
      <t>オヨ</t>
    </rPh>
    <rPh sb="117" eb="119">
      <t>ケイエイ</t>
    </rPh>
    <rPh sb="119" eb="121">
      <t>センリャク</t>
    </rPh>
    <rPh sb="122" eb="124">
      <t>サクテイ</t>
    </rPh>
    <rPh sb="137" eb="139">
      <t>ドウニュウ</t>
    </rPh>
    <rPh sb="143" eb="146">
      <t>ケイカクテキ</t>
    </rPh>
    <rPh sb="147" eb="149">
      <t>カンロ</t>
    </rPh>
    <rPh sb="150" eb="152">
      <t>フセツ</t>
    </rPh>
    <rPh sb="152" eb="153">
      <t>ガ</t>
    </rPh>
    <rPh sb="155" eb="157">
      <t>ジッシ</t>
    </rPh>
    <rPh sb="161" eb="163">
      <t>ヨテイ</t>
    </rPh>
    <rPh sb="169" eb="171">
      <t>ユウケイ</t>
    </rPh>
    <rPh sb="171" eb="173">
      <t>コテイ</t>
    </rPh>
    <rPh sb="173" eb="175">
      <t>シサン</t>
    </rPh>
    <rPh sb="175" eb="177">
      <t>ゲンカ</t>
    </rPh>
    <rPh sb="177" eb="179">
      <t>ショウキャク</t>
    </rPh>
    <rPh sb="179" eb="180">
      <t>リツ</t>
    </rPh>
    <rPh sb="181" eb="183">
      <t>ヘイセイ</t>
    </rPh>
    <rPh sb="185" eb="186">
      <t>ネン</t>
    </rPh>
    <rPh sb="186" eb="187">
      <t>ド</t>
    </rPh>
    <rPh sb="188" eb="189">
      <t>イチジル</t>
    </rPh>
    <rPh sb="191" eb="193">
      <t>ゾウカ</t>
    </rPh>
    <rPh sb="199" eb="200">
      <t>シン</t>
    </rPh>
    <rPh sb="200" eb="202">
      <t>カイケイ</t>
    </rPh>
    <rPh sb="202" eb="204">
      <t>セイド</t>
    </rPh>
    <rPh sb="204" eb="206">
      <t>イコウ</t>
    </rPh>
    <rPh sb="213" eb="215">
      <t>ショウキャク</t>
    </rPh>
    <rPh sb="216" eb="218">
      <t>イコウ</t>
    </rPh>
    <rPh sb="218" eb="220">
      <t>ショリ</t>
    </rPh>
    <phoneticPr fontId="4"/>
  </si>
  <si>
    <t>経営の健全性は、経常収支比率を早期に改善したいと考えています。また併せて平成30年度以降には、新水道ビジョンや経営戦略を策定し、アセットマネジメントを基に定期的な老朽化管対策を行いながら、永続的な経営を維持したいと考えます。水道料金は、経営戦略を軸に、実効性のなる中長期的な事業経営計画を立てて、なるべく値上げしないようにして行きたいと考えています。</t>
    <rPh sb="0" eb="2">
      <t>ケイエイ</t>
    </rPh>
    <rPh sb="3" eb="6">
      <t>ケンゼンセイ</t>
    </rPh>
    <rPh sb="8" eb="10">
      <t>ケイジョウ</t>
    </rPh>
    <rPh sb="10" eb="12">
      <t>シュウシ</t>
    </rPh>
    <rPh sb="12" eb="14">
      <t>ヒリツ</t>
    </rPh>
    <rPh sb="15" eb="17">
      <t>ソウキ</t>
    </rPh>
    <rPh sb="18" eb="20">
      <t>カイゼン</t>
    </rPh>
    <rPh sb="24" eb="25">
      <t>カンガ</t>
    </rPh>
    <rPh sb="33" eb="34">
      <t>アワ</t>
    </rPh>
    <rPh sb="36" eb="38">
      <t>ヘイセイ</t>
    </rPh>
    <rPh sb="40" eb="41">
      <t>ネン</t>
    </rPh>
    <rPh sb="41" eb="42">
      <t>ド</t>
    </rPh>
    <rPh sb="42" eb="44">
      <t>イコウ</t>
    </rPh>
    <rPh sb="47" eb="48">
      <t>シン</t>
    </rPh>
    <rPh sb="48" eb="50">
      <t>スイドウ</t>
    </rPh>
    <rPh sb="55" eb="57">
      <t>ケイエイ</t>
    </rPh>
    <rPh sb="57" eb="59">
      <t>センリャク</t>
    </rPh>
    <rPh sb="60" eb="62">
      <t>サクテイ</t>
    </rPh>
    <rPh sb="75" eb="76">
      <t>モト</t>
    </rPh>
    <rPh sb="77" eb="79">
      <t>テイキ</t>
    </rPh>
    <rPh sb="79" eb="80">
      <t>テキ</t>
    </rPh>
    <rPh sb="81" eb="84">
      <t>ロウキュウカ</t>
    </rPh>
    <rPh sb="84" eb="85">
      <t>カン</t>
    </rPh>
    <rPh sb="85" eb="87">
      <t>タイサク</t>
    </rPh>
    <rPh sb="88" eb="89">
      <t>オコナ</t>
    </rPh>
    <rPh sb="94" eb="97">
      <t>エイゾクテキ</t>
    </rPh>
    <rPh sb="98" eb="100">
      <t>ケイエイ</t>
    </rPh>
    <rPh sb="101" eb="103">
      <t>イジ</t>
    </rPh>
    <rPh sb="107" eb="108">
      <t>カンガ</t>
    </rPh>
    <rPh sb="112" eb="114">
      <t>スイドウ</t>
    </rPh>
    <rPh sb="114" eb="116">
      <t>リョウキン</t>
    </rPh>
    <rPh sb="118" eb="120">
      <t>ケイエイ</t>
    </rPh>
    <rPh sb="120" eb="122">
      <t>センリャク</t>
    </rPh>
    <rPh sb="123" eb="124">
      <t>ジク</t>
    </rPh>
    <rPh sb="126" eb="129">
      <t>ジッコウセイ</t>
    </rPh>
    <rPh sb="132" eb="136">
      <t>チュウチョウキテキ</t>
    </rPh>
    <rPh sb="137" eb="139">
      <t>ジギョウ</t>
    </rPh>
    <rPh sb="139" eb="141">
      <t>ケイエイ</t>
    </rPh>
    <rPh sb="141" eb="143">
      <t>ケイカク</t>
    </rPh>
    <rPh sb="144" eb="145">
      <t>タ</t>
    </rPh>
    <rPh sb="152" eb="154">
      <t>ネア</t>
    </rPh>
    <rPh sb="163" eb="164">
      <t>イ</t>
    </rPh>
    <rPh sb="168" eb="169">
      <t>カンガ</t>
    </rPh>
    <phoneticPr fontId="4"/>
  </si>
  <si>
    <t>浅間上水道事業の経営の健全性については、②累積欠損金がなく、④企業債残高もありません。ただし経常収支比率が100％を切っており、理由については、設備更新の増加やそれに伴う減価償却費が増加しているためです。また簡易課税を採用しているなど、収支は赤字でも、消費税が発生するなど様々な原因があります。③流動比率の26年度以降の大幅な低下は、新会計制度移行後により、流動負債が増加しているためです。しかしながら、累積欠損金なし・企業債残高なしのため、健全性は維持しており、今後は人件費の抑制等を行い、経常収支比率の改善を目指します。効率性については、給水区域が全て別荘地のため、⑦施設利用率や⑧有収率が、類似団体と比較して低く、効率性はあまりよくありません。⑥給水原価については、修繕費やポンプ電気料としての動力費が増加して年々上昇傾向のため、それに伴い、⑤料金回収率も低下しています。水道料金については、日本一高い料金となっておりますが、上記の理由により、水道を利用する時期が、ほぼ夏季に限定され、年間を通じての収益が見込めないので、やむを得ないと考えています。</t>
    <rPh sb="0" eb="2">
      <t>アサマ</t>
    </rPh>
    <rPh sb="2" eb="5">
      <t>ジョウスイドウ</t>
    </rPh>
    <rPh sb="5" eb="7">
      <t>ジギョウ</t>
    </rPh>
    <rPh sb="8" eb="10">
      <t>ケイエイ</t>
    </rPh>
    <rPh sb="11" eb="14">
      <t>ケンゼンセイ</t>
    </rPh>
    <rPh sb="21" eb="23">
      <t>ルイセキ</t>
    </rPh>
    <rPh sb="23" eb="26">
      <t>ケッソンキン</t>
    </rPh>
    <rPh sb="31" eb="33">
      <t>キギョウ</t>
    </rPh>
    <rPh sb="33" eb="34">
      <t>サイ</t>
    </rPh>
    <rPh sb="34" eb="36">
      <t>ザンダカ</t>
    </rPh>
    <rPh sb="46" eb="48">
      <t>ケイジョウ</t>
    </rPh>
    <rPh sb="48" eb="50">
      <t>シュウシ</t>
    </rPh>
    <rPh sb="50" eb="52">
      <t>ヒリツ</t>
    </rPh>
    <rPh sb="58" eb="59">
      <t>キ</t>
    </rPh>
    <rPh sb="64" eb="66">
      <t>リユウ</t>
    </rPh>
    <rPh sb="72" eb="74">
      <t>セツビ</t>
    </rPh>
    <rPh sb="74" eb="76">
      <t>コウシン</t>
    </rPh>
    <rPh sb="77" eb="79">
      <t>ゾウカ</t>
    </rPh>
    <rPh sb="83" eb="84">
      <t>トモナ</t>
    </rPh>
    <rPh sb="85" eb="87">
      <t>ゲンカ</t>
    </rPh>
    <rPh sb="87" eb="89">
      <t>ショウキャク</t>
    </rPh>
    <rPh sb="89" eb="90">
      <t>ヒ</t>
    </rPh>
    <rPh sb="91" eb="93">
      <t>ゾウカ</t>
    </rPh>
    <rPh sb="104" eb="106">
      <t>カンイ</t>
    </rPh>
    <rPh sb="106" eb="108">
      <t>カゼイ</t>
    </rPh>
    <rPh sb="109" eb="111">
      <t>サイヨウ</t>
    </rPh>
    <rPh sb="118" eb="120">
      <t>シュウシ</t>
    </rPh>
    <rPh sb="121" eb="123">
      <t>アカジ</t>
    </rPh>
    <rPh sb="126" eb="129">
      <t>ショウヒゼイ</t>
    </rPh>
    <rPh sb="130" eb="132">
      <t>ハッセイ</t>
    </rPh>
    <rPh sb="136" eb="138">
      <t>サマザマ</t>
    </rPh>
    <rPh sb="139" eb="141">
      <t>ゲンイン</t>
    </rPh>
    <rPh sb="148" eb="150">
      <t>リュウドウ</t>
    </rPh>
    <rPh sb="150" eb="152">
      <t>ヒリツ</t>
    </rPh>
    <rPh sb="155" eb="156">
      <t>ネン</t>
    </rPh>
    <rPh sb="156" eb="157">
      <t>ド</t>
    </rPh>
    <rPh sb="157" eb="159">
      <t>イコウ</t>
    </rPh>
    <rPh sb="160" eb="162">
      <t>オオハバ</t>
    </rPh>
    <rPh sb="163" eb="165">
      <t>テイカ</t>
    </rPh>
    <rPh sb="167" eb="168">
      <t>シン</t>
    </rPh>
    <rPh sb="168" eb="170">
      <t>カイケイ</t>
    </rPh>
    <rPh sb="170" eb="172">
      <t>セイド</t>
    </rPh>
    <rPh sb="172" eb="174">
      <t>イコウ</t>
    </rPh>
    <rPh sb="174" eb="175">
      <t>ゴ</t>
    </rPh>
    <rPh sb="179" eb="181">
      <t>リュウドウ</t>
    </rPh>
    <rPh sb="181" eb="183">
      <t>フサイ</t>
    </rPh>
    <rPh sb="184" eb="186">
      <t>ゾウカ</t>
    </rPh>
    <rPh sb="202" eb="204">
      <t>ルイセキ</t>
    </rPh>
    <rPh sb="204" eb="207">
      <t>ケッソンキン</t>
    </rPh>
    <rPh sb="210" eb="212">
      <t>キギョウ</t>
    </rPh>
    <rPh sb="212" eb="213">
      <t>サイ</t>
    </rPh>
    <rPh sb="213" eb="215">
      <t>ザンダカ</t>
    </rPh>
    <rPh sb="221" eb="224">
      <t>ケンゼンセイ</t>
    </rPh>
    <rPh sb="225" eb="227">
      <t>イジ</t>
    </rPh>
    <rPh sb="232" eb="234">
      <t>コンゴ</t>
    </rPh>
    <rPh sb="235" eb="238">
      <t>ジンケンヒ</t>
    </rPh>
    <rPh sb="239" eb="241">
      <t>ヨクセイ</t>
    </rPh>
    <rPh sb="241" eb="242">
      <t>トウ</t>
    </rPh>
    <rPh sb="243" eb="244">
      <t>オコナ</t>
    </rPh>
    <rPh sb="246" eb="248">
      <t>ケイジョウ</t>
    </rPh>
    <rPh sb="248" eb="250">
      <t>シュウシ</t>
    </rPh>
    <rPh sb="250" eb="252">
      <t>ヒリツ</t>
    </rPh>
    <rPh sb="253" eb="255">
      <t>カイゼン</t>
    </rPh>
    <rPh sb="256" eb="258">
      <t>メザ</t>
    </rPh>
    <rPh sb="262" eb="265">
      <t>コウリツセイ</t>
    </rPh>
    <rPh sb="271" eb="273">
      <t>キュウスイ</t>
    </rPh>
    <rPh sb="273" eb="275">
      <t>クイキ</t>
    </rPh>
    <rPh sb="276" eb="277">
      <t>スベ</t>
    </rPh>
    <rPh sb="278" eb="281">
      <t>ベッソウチ</t>
    </rPh>
    <rPh sb="286" eb="288">
      <t>シセツ</t>
    </rPh>
    <rPh sb="288" eb="291">
      <t>リヨウリツ</t>
    </rPh>
    <rPh sb="293" eb="294">
      <t>ユウ</t>
    </rPh>
    <rPh sb="294" eb="295">
      <t>シュウ</t>
    </rPh>
    <rPh sb="295" eb="296">
      <t>リツ</t>
    </rPh>
    <rPh sb="298" eb="300">
      <t>ルイジ</t>
    </rPh>
    <rPh sb="300" eb="302">
      <t>ダンタイ</t>
    </rPh>
    <rPh sb="303" eb="305">
      <t>ヒカク</t>
    </rPh>
    <rPh sb="307" eb="308">
      <t>ヒク</t>
    </rPh>
    <rPh sb="310" eb="313">
      <t>コウリツセイ</t>
    </rPh>
    <rPh sb="326" eb="328">
      <t>キュウスイ</t>
    </rPh>
    <rPh sb="328" eb="330">
      <t>ゲンカ</t>
    </rPh>
    <rPh sb="336" eb="339">
      <t>シュウゼンヒ</t>
    </rPh>
    <rPh sb="343" eb="345">
      <t>デンキ</t>
    </rPh>
    <rPh sb="345" eb="346">
      <t>リョウ</t>
    </rPh>
    <rPh sb="350" eb="352">
      <t>ドウリョク</t>
    </rPh>
    <rPh sb="352" eb="353">
      <t>ヒ</t>
    </rPh>
    <rPh sb="354" eb="356">
      <t>ゾウカ</t>
    </rPh>
    <rPh sb="358" eb="360">
      <t>ネンネン</t>
    </rPh>
    <rPh sb="360" eb="362">
      <t>ジョウショウ</t>
    </rPh>
    <rPh sb="362" eb="364">
      <t>ケイコウ</t>
    </rPh>
    <rPh sb="371" eb="372">
      <t>トモナ</t>
    </rPh>
    <rPh sb="375" eb="377">
      <t>リョウキン</t>
    </rPh>
    <rPh sb="377" eb="379">
      <t>カイシュウ</t>
    </rPh>
    <rPh sb="379" eb="380">
      <t>リツ</t>
    </rPh>
    <rPh sb="381" eb="383">
      <t>テイカ</t>
    </rPh>
    <rPh sb="389" eb="391">
      <t>スイドウ</t>
    </rPh>
    <rPh sb="391" eb="393">
      <t>リョウキン</t>
    </rPh>
    <rPh sb="399" eb="402">
      <t>ニホンイチ</t>
    </rPh>
    <rPh sb="402" eb="403">
      <t>タカ</t>
    </rPh>
    <rPh sb="404" eb="406">
      <t>リョウキン</t>
    </rPh>
    <rPh sb="416" eb="418">
      <t>ジョウキ</t>
    </rPh>
    <rPh sb="419" eb="421">
      <t>リユウ</t>
    </rPh>
    <rPh sb="425" eb="427">
      <t>スイドウ</t>
    </rPh>
    <rPh sb="428" eb="430">
      <t>リヨウ</t>
    </rPh>
    <rPh sb="432" eb="434">
      <t>ジキ</t>
    </rPh>
    <rPh sb="438" eb="440">
      <t>カキ</t>
    </rPh>
    <rPh sb="441" eb="443">
      <t>ゲンテイ</t>
    </rPh>
    <rPh sb="446" eb="448">
      <t>ネンカン</t>
    </rPh>
    <rPh sb="449" eb="450">
      <t>ツウ</t>
    </rPh>
    <rPh sb="453" eb="455">
      <t>シュウエキ</t>
    </rPh>
    <rPh sb="456" eb="458">
      <t>ミコ</t>
    </rPh>
    <rPh sb="467" eb="468">
      <t>エ</t>
    </rPh>
    <rPh sb="471" eb="47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</si>
</sst>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193392"/>
        <c:axId val="1109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111193392"/>
        <c:axId val="110999328"/>
      </c:lineChart>
      <c:dateAx>
        <c:axId val="111193392"/>
        <c:scaling>
          <c:orientation val="minMax"/>
        </c:scaling>
        <c:delete val="1"/>
        <c:axPos val="b"/>
        <c:numFmt formatCode="ge" sourceLinked="1"/>
        <c:majorTickMark val="none"/>
        <c:minorTickMark val="none"/>
        <c:tickLblPos val="none"/>
        <c:crossAx val="110999328"/>
        <c:crosses val="autoZero"/>
        <c:auto val="1"/>
        <c:lblOffset val="100"/>
        <c:baseTimeUnit val="years"/>
      </c:dateAx>
      <c:valAx>
        <c:axId val="1109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9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26.28</c:v>
                </c:pt>
                <c:pt idx="1">
                  <c:v>26.55</c:v>
                </c:pt>
                <c:pt idx="2">
                  <c:v>27.08</c:v>
                </c:pt>
                <c:pt idx="3">
                  <c:v>24.36</c:v>
                </c:pt>
                <c:pt idx="4">
                  <c:v>20.100000000000001</c:v>
                </c:pt>
              </c:numCache>
            </c:numRef>
          </c:val>
        </c:ser>
        <c:dLbls>
          <c:showLegendKey val="0"/>
          <c:showVal val="0"/>
          <c:showCatName val="0"/>
          <c:showSerName val="0"/>
          <c:showPercent val="0"/>
          <c:showBubbleSize val="0"/>
        </c:dLbls>
        <c:gapWidth val="150"/>
        <c:axId val="388608840"/>
        <c:axId val="17257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388608840"/>
        <c:axId val="172576168"/>
      </c:lineChart>
      <c:dateAx>
        <c:axId val="388608840"/>
        <c:scaling>
          <c:orientation val="minMax"/>
        </c:scaling>
        <c:delete val="1"/>
        <c:axPos val="b"/>
        <c:numFmt formatCode="ge" sourceLinked="1"/>
        <c:majorTickMark val="none"/>
        <c:minorTickMark val="none"/>
        <c:tickLblPos val="none"/>
        <c:crossAx val="172576168"/>
        <c:crosses val="autoZero"/>
        <c:auto val="1"/>
        <c:lblOffset val="100"/>
        <c:baseTimeUnit val="years"/>
      </c:dateAx>
      <c:valAx>
        <c:axId val="17257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41.58</c:v>
                </c:pt>
                <c:pt idx="1">
                  <c:v>41.47</c:v>
                </c:pt>
                <c:pt idx="2">
                  <c:v>43.54</c:v>
                </c:pt>
                <c:pt idx="3">
                  <c:v>36.15</c:v>
                </c:pt>
                <c:pt idx="4">
                  <c:v>41.61</c:v>
                </c:pt>
              </c:numCache>
            </c:numRef>
          </c:val>
        </c:ser>
        <c:dLbls>
          <c:showLegendKey val="0"/>
          <c:showVal val="0"/>
          <c:showCatName val="0"/>
          <c:showSerName val="0"/>
          <c:showPercent val="0"/>
          <c:showBubbleSize val="0"/>
        </c:dLbls>
        <c:gapWidth val="150"/>
        <c:axId val="172577344"/>
        <c:axId val="17257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172577344"/>
        <c:axId val="172577736"/>
      </c:lineChart>
      <c:dateAx>
        <c:axId val="172577344"/>
        <c:scaling>
          <c:orientation val="minMax"/>
        </c:scaling>
        <c:delete val="1"/>
        <c:axPos val="b"/>
        <c:numFmt formatCode="ge" sourceLinked="1"/>
        <c:majorTickMark val="none"/>
        <c:minorTickMark val="none"/>
        <c:tickLblPos val="none"/>
        <c:crossAx val="172577736"/>
        <c:crosses val="autoZero"/>
        <c:auto val="1"/>
        <c:lblOffset val="100"/>
        <c:baseTimeUnit val="years"/>
      </c:dateAx>
      <c:valAx>
        <c:axId val="17257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7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124.04</c:v>
                </c:pt>
                <c:pt idx="1">
                  <c:v>110.12</c:v>
                </c:pt>
                <c:pt idx="2">
                  <c:v>94.19</c:v>
                </c:pt>
                <c:pt idx="3">
                  <c:v>91.35</c:v>
                </c:pt>
                <c:pt idx="4">
                  <c:v>79.47</c:v>
                </c:pt>
              </c:numCache>
            </c:numRef>
          </c:val>
        </c:ser>
        <c:dLbls>
          <c:showLegendKey val="0"/>
          <c:showVal val="0"/>
          <c:showCatName val="0"/>
          <c:showSerName val="0"/>
          <c:showPercent val="0"/>
          <c:showBubbleSize val="0"/>
        </c:dLbls>
        <c:gapWidth val="150"/>
        <c:axId val="111038736"/>
        <c:axId val="5703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111038736"/>
        <c:axId val="57038232"/>
      </c:lineChart>
      <c:dateAx>
        <c:axId val="111038736"/>
        <c:scaling>
          <c:orientation val="minMax"/>
        </c:scaling>
        <c:delete val="1"/>
        <c:axPos val="b"/>
        <c:numFmt formatCode="ge" sourceLinked="1"/>
        <c:majorTickMark val="none"/>
        <c:minorTickMark val="none"/>
        <c:tickLblPos val="none"/>
        <c:crossAx val="57038232"/>
        <c:crosses val="autoZero"/>
        <c:auto val="1"/>
        <c:lblOffset val="100"/>
        <c:baseTimeUnit val="years"/>
      </c:dateAx>
      <c:valAx>
        <c:axId val="57038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03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39.03</c:v>
                </c:pt>
                <c:pt idx="1">
                  <c:v>41.6</c:v>
                </c:pt>
                <c:pt idx="2">
                  <c:v>55.7</c:v>
                </c:pt>
                <c:pt idx="3">
                  <c:v>53.93</c:v>
                </c:pt>
                <c:pt idx="4">
                  <c:v>57.47</c:v>
                </c:pt>
              </c:numCache>
            </c:numRef>
          </c:val>
        </c:ser>
        <c:dLbls>
          <c:showLegendKey val="0"/>
          <c:showVal val="0"/>
          <c:showCatName val="0"/>
          <c:showSerName val="0"/>
          <c:showPercent val="0"/>
          <c:showBubbleSize val="0"/>
        </c:dLbls>
        <c:gapWidth val="150"/>
        <c:axId val="111223000"/>
        <c:axId val="17025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111223000"/>
        <c:axId val="170257104"/>
      </c:lineChart>
      <c:dateAx>
        <c:axId val="111223000"/>
        <c:scaling>
          <c:orientation val="minMax"/>
        </c:scaling>
        <c:delete val="1"/>
        <c:axPos val="b"/>
        <c:numFmt formatCode="ge" sourceLinked="1"/>
        <c:majorTickMark val="none"/>
        <c:minorTickMark val="none"/>
        <c:tickLblPos val="none"/>
        <c:crossAx val="170257104"/>
        <c:crosses val="autoZero"/>
        <c:auto val="1"/>
        <c:lblOffset val="100"/>
        <c:baseTimeUnit val="years"/>
      </c:dateAx>
      <c:valAx>
        <c:axId val="17025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2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100</c:v>
                </c:pt>
                <c:pt idx="3" formatCode="#,##0.00;&quot;△&quot;#,##0.00;&quot;-&quot;">
                  <c:v>100</c:v>
                </c:pt>
                <c:pt idx="4" formatCode="#,##0.00;&quot;△&quot;#,##0.00;&quot;-&quot;">
                  <c:v>100</c:v>
                </c:pt>
              </c:numCache>
            </c:numRef>
          </c:val>
        </c:ser>
        <c:dLbls>
          <c:showLegendKey val="0"/>
          <c:showVal val="0"/>
          <c:showCatName val="0"/>
          <c:showSerName val="0"/>
          <c:showPercent val="0"/>
          <c:showBubbleSize val="0"/>
        </c:dLbls>
        <c:gapWidth val="150"/>
        <c:axId val="171325920"/>
        <c:axId val="17132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171325920"/>
        <c:axId val="171326312"/>
      </c:lineChart>
      <c:dateAx>
        <c:axId val="171325920"/>
        <c:scaling>
          <c:orientation val="minMax"/>
        </c:scaling>
        <c:delete val="1"/>
        <c:axPos val="b"/>
        <c:numFmt formatCode="ge" sourceLinked="1"/>
        <c:majorTickMark val="none"/>
        <c:minorTickMark val="none"/>
        <c:tickLblPos val="none"/>
        <c:crossAx val="171326312"/>
        <c:crosses val="autoZero"/>
        <c:auto val="1"/>
        <c:lblOffset val="100"/>
        <c:baseTimeUnit val="years"/>
      </c:dateAx>
      <c:valAx>
        <c:axId val="17132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8527360"/>
        <c:axId val="38852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388527360"/>
        <c:axId val="388527752"/>
      </c:lineChart>
      <c:dateAx>
        <c:axId val="388527360"/>
        <c:scaling>
          <c:orientation val="minMax"/>
        </c:scaling>
        <c:delete val="1"/>
        <c:axPos val="b"/>
        <c:numFmt formatCode="ge" sourceLinked="1"/>
        <c:majorTickMark val="none"/>
        <c:minorTickMark val="none"/>
        <c:tickLblPos val="none"/>
        <c:crossAx val="388527752"/>
        <c:crosses val="autoZero"/>
        <c:auto val="1"/>
        <c:lblOffset val="100"/>
        <c:baseTimeUnit val="years"/>
      </c:dateAx>
      <c:valAx>
        <c:axId val="388527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85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23086.43</c:v>
                </c:pt>
                <c:pt idx="1">
                  <c:v>20121.82</c:v>
                </c:pt>
                <c:pt idx="2">
                  <c:v>2385.92</c:v>
                </c:pt>
                <c:pt idx="3">
                  <c:v>1107.21</c:v>
                </c:pt>
                <c:pt idx="4">
                  <c:v>1671.82</c:v>
                </c:pt>
              </c:numCache>
            </c:numRef>
          </c:val>
        </c:ser>
        <c:dLbls>
          <c:showLegendKey val="0"/>
          <c:showVal val="0"/>
          <c:showCatName val="0"/>
          <c:showSerName val="0"/>
          <c:showPercent val="0"/>
          <c:showBubbleSize val="0"/>
        </c:dLbls>
        <c:gapWidth val="150"/>
        <c:axId val="388526576"/>
        <c:axId val="38852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388526576"/>
        <c:axId val="388526184"/>
      </c:lineChart>
      <c:dateAx>
        <c:axId val="388526576"/>
        <c:scaling>
          <c:orientation val="minMax"/>
        </c:scaling>
        <c:delete val="1"/>
        <c:axPos val="b"/>
        <c:numFmt formatCode="ge" sourceLinked="1"/>
        <c:majorTickMark val="none"/>
        <c:minorTickMark val="none"/>
        <c:tickLblPos val="none"/>
        <c:crossAx val="388526184"/>
        <c:crosses val="autoZero"/>
        <c:auto val="1"/>
        <c:lblOffset val="100"/>
        <c:baseTimeUnit val="years"/>
      </c:dateAx>
      <c:valAx>
        <c:axId val="388526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852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8526968"/>
        <c:axId val="38852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388526968"/>
        <c:axId val="388529712"/>
      </c:lineChart>
      <c:dateAx>
        <c:axId val="388526968"/>
        <c:scaling>
          <c:orientation val="minMax"/>
        </c:scaling>
        <c:delete val="1"/>
        <c:axPos val="b"/>
        <c:numFmt formatCode="ge" sourceLinked="1"/>
        <c:majorTickMark val="none"/>
        <c:minorTickMark val="none"/>
        <c:tickLblPos val="none"/>
        <c:crossAx val="388529712"/>
        <c:crosses val="autoZero"/>
        <c:auto val="1"/>
        <c:lblOffset val="100"/>
        <c:baseTimeUnit val="years"/>
      </c:dateAx>
      <c:valAx>
        <c:axId val="38852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852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124.05</c:v>
                </c:pt>
                <c:pt idx="1">
                  <c:v>108.44</c:v>
                </c:pt>
                <c:pt idx="2">
                  <c:v>93.85</c:v>
                </c:pt>
                <c:pt idx="3">
                  <c:v>90.76</c:v>
                </c:pt>
                <c:pt idx="4">
                  <c:v>78.52</c:v>
                </c:pt>
              </c:numCache>
            </c:numRef>
          </c:val>
        </c:ser>
        <c:dLbls>
          <c:showLegendKey val="0"/>
          <c:showVal val="0"/>
          <c:showCatName val="0"/>
          <c:showSerName val="0"/>
          <c:showPercent val="0"/>
          <c:showBubbleSize val="0"/>
        </c:dLbls>
        <c:gapWidth val="150"/>
        <c:axId val="388605704"/>
        <c:axId val="38860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388605704"/>
        <c:axId val="388606096"/>
      </c:lineChart>
      <c:dateAx>
        <c:axId val="388605704"/>
        <c:scaling>
          <c:orientation val="minMax"/>
        </c:scaling>
        <c:delete val="1"/>
        <c:axPos val="b"/>
        <c:numFmt formatCode="ge" sourceLinked="1"/>
        <c:majorTickMark val="none"/>
        <c:minorTickMark val="none"/>
        <c:tickLblPos val="none"/>
        <c:crossAx val="388606096"/>
        <c:crosses val="autoZero"/>
        <c:auto val="1"/>
        <c:lblOffset val="100"/>
        <c:baseTimeUnit val="years"/>
      </c:dateAx>
      <c:valAx>
        <c:axId val="38860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434.15</c:v>
                </c:pt>
                <c:pt idx="1">
                  <c:v>498.28</c:v>
                </c:pt>
                <c:pt idx="2">
                  <c:v>532.73</c:v>
                </c:pt>
                <c:pt idx="3">
                  <c:v>701.57</c:v>
                </c:pt>
                <c:pt idx="4">
                  <c:v>841.01</c:v>
                </c:pt>
              </c:numCache>
            </c:numRef>
          </c:val>
        </c:ser>
        <c:dLbls>
          <c:showLegendKey val="0"/>
          <c:showVal val="0"/>
          <c:showCatName val="0"/>
          <c:showSerName val="0"/>
          <c:showPercent val="0"/>
          <c:showBubbleSize val="0"/>
        </c:dLbls>
        <c:gapWidth val="150"/>
        <c:axId val="388607272"/>
        <c:axId val="38860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388607272"/>
        <c:axId val="388607664"/>
      </c:lineChart>
      <c:dateAx>
        <c:axId val="388607272"/>
        <c:scaling>
          <c:orientation val="minMax"/>
        </c:scaling>
        <c:delete val="1"/>
        <c:axPos val="b"/>
        <c:numFmt formatCode="ge" sourceLinked="1"/>
        <c:majorTickMark val="none"/>
        <c:minorTickMark val="none"/>
        <c:tickLblPos val="none"/>
        <c:crossAx val="388607664"/>
        <c:crosses val="autoZero"/>
        <c:auto val="1"/>
        <c:lblOffset val="100"/>
        <c:baseTimeUnit val="years"/>
      </c:dateAx>
      <c:valAx>
        <c:axId val="38860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群馬県　長野原町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116</v>
      </c>
      <c r="AE8" s="84"/>
      <c r="AF8" s="84"/>
      <c r="AG8" s="84"/>
      <c r="AH8" s="84"/>
      <c r="AI8" s="84"/>
      <c r="AJ8" s="84"/>
      <c r="AK8" s="5"/>
      <c r="AL8" s="71">
        <f>データ!$R$6</f>
        <v>5774</v>
      </c>
      <c r="AM8" s="71"/>
      <c r="AN8" s="71"/>
      <c r="AO8" s="71"/>
      <c r="AP8" s="71"/>
      <c r="AQ8" s="71"/>
      <c r="AR8" s="71"/>
      <c r="AS8" s="71"/>
      <c r="AT8" s="67">
        <f>データ!$S$6</f>
        <v>133.85</v>
      </c>
      <c r="AU8" s="68"/>
      <c r="AV8" s="68"/>
      <c r="AW8" s="68"/>
      <c r="AX8" s="68"/>
      <c r="AY8" s="68"/>
      <c r="AZ8" s="68"/>
      <c r="BA8" s="68"/>
      <c r="BB8" s="70">
        <f>データ!$T$6</f>
        <v>43.14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97.63</v>
      </c>
      <c r="J10" s="68"/>
      <c r="K10" s="68"/>
      <c r="L10" s="68"/>
      <c r="M10" s="68"/>
      <c r="N10" s="68"/>
      <c r="O10" s="69"/>
      <c r="P10" s="70">
        <f>データ!$P$6</f>
        <v>28.03</v>
      </c>
      <c r="Q10" s="70"/>
      <c r="R10" s="70"/>
      <c r="S10" s="70"/>
      <c r="T10" s="70"/>
      <c r="U10" s="70"/>
      <c r="V10" s="70"/>
      <c r="W10" s="71">
        <f>データ!$Q$6</f>
        <v>4590</v>
      </c>
      <c r="X10" s="71"/>
      <c r="Y10" s="71"/>
      <c r="Z10" s="71"/>
      <c r="AA10" s="71"/>
      <c r="AB10" s="71"/>
      <c r="AC10" s="71"/>
      <c r="AD10" s="2"/>
      <c r="AE10" s="2"/>
      <c r="AF10" s="2"/>
      <c r="AG10" s="2"/>
      <c r="AH10" s="5"/>
      <c r="AI10" s="5"/>
      <c r="AJ10" s="5"/>
      <c r="AK10" s="5"/>
      <c r="AL10" s="71">
        <f>データ!$U$6</f>
        <v>1611</v>
      </c>
      <c r="AM10" s="71"/>
      <c r="AN10" s="71"/>
      <c r="AO10" s="71"/>
      <c r="AP10" s="71"/>
      <c r="AQ10" s="71"/>
      <c r="AR10" s="71"/>
      <c r="AS10" s="71"/>
      <c r="AT10" s="67">
        <f>データ!$V$6</f>
        <v>3.32</v>
      </c>
      <c r="AU10" s="68"/>
      <c r="AV10" s="68"/>
      <c r="AW10" s="68"/>
      <c r="AX10" s="68"/>
      <c r="AY10" s="68"/>
      <c r="AZ10" s="68"/>
      <c r="BA10" s="68"/>
      <c r="BB10" s="70">
        <f>データ!$W$6</f>
        <v>485.24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104248</v>
      </c>
      <c r="D6" s="34">
        <f t="shared" si="3"/>
        <v>46</v>
      </c>
      <c r="E6" s="34">
        <f t="shared" si="3"/>
        <v>1</v>
      </c>
      <c r="F6" s="34">
        <f t="shared" si="3"/>
        <v>0</v>
      </c>
      <c r="G6" s="34">
        <f t="shared" si="3"/>
        <v>1</v>
      </c>
      <c r="H6" s="34" t="str">
        <f t="shared" si="3"/>
        <v>群馬県　長野原町</v>
      </c>
      <c r="I6" s="34" t="str">
        <f t="shared" si="3"/>
        <v>法適用</v>
      </c>
      <c r="J6" s="34" t="str">
        <f t="shared" si="3"/>
        <v>水道事業</v>
      </c>
      <c r="K6" s="34" t="str">
        <f t="shared" si="3"/>
        <v>末端給水事業</v>
      </c>
      <c r="L6" s="34" t="str">
        <f t="shared" si="3"/>
        <v>A9</v>
      </c>
      <c r="M6" s="34">
        <f t="shared" si="3"/>
        <v>0</v>
      </c>
      <c r="N6" s="35" t="str">
        <f t="shared" si="3"/>
        <v>-</v>
      </c>
      <c r="O6" s="35">
        <f t="shared" si="3"/>
        <v>97.63</v>
      </c>
      <c r="P6" s="35">
        <f t="shared" si="3"/>
        <v>28.03</v>
      </c>
      <c r="Q6" s="35">
        <f t="shared" si="3"/>
        <v>4590</v>
      </c>
      <c r="R6" s="35">
        <f t="shared" si="3"/>
        <v>5774</v>
      </c>
      <c r="S6" s="35">
        <f t="shared" si="3"/>
        <v>133.85</v>
      </c>
      <c r="T6" s="35">
        <f t="shared" si="3"/>
        <v>43.14</v>
      </c>
      <c r="U6" s="35">
        <f t="shared" si="3"/>
        <v>1611</v>
      </c>
      <c r="V6" s="35">
        <f t="shared" si="3"/>
        <v>3.32</v>
      </c>
      <c r="W6" s="35">
        <f t="shared" si="3"/>
        <v>485.24</v>
      </c>
      <c r="X6" s="36">
        <f>IF(X7="",NA(),X7)</f>
        <v>124.04</v>
      </c>
      <c r="Y6" s="36">
        <f t="shared" ref="Y6:AG6" si="4">IF(Y7="",NA(),Y7)</f>
        <v>110.12</v>
      </c>
      <c r="Z6" s="36">
        <f t="shared" si="4"/>
        <v>94.19</v>
      </c>
      <c r="AA6" s="36">
        <f t="shared" si="4"/>
        <v>91.35</v>
      </c>
      <c r="AB6" s="36">
        <f t="shared" si="4"/>
        <v>79.47</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23086.43</v>
      </c>
      <c r="AU6" s="36">
        <f t="shared" ref="AU6:BC6" si="6">IF(AU7="",NA(),AU7)</f>
        <v>20121.82</v>
      </c>
      <c r="AV6" s="36">
        <f t="shared" si="6"/>
        <v>2385.92</v>
      </c>
      <c r="AW6" s="36">
        <f t="shared" si="6"/>
        <v>1107.21</v>
      </c>
      <c r="AX6" s="36">
        <f t="shared" si="6"/>
        <v>1671.82</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5">
        <f>IF(BE7="",NA(),BE7)</f>
        <v>0</v>
      </c>
      <c r="BF6" s="35">
        <f t="shared" ref="BF6:BN6" si="7">IF(BF7="",NA(),BF7)</f>
        <v>0</v>
      </c>
      <c r="BG6" s="35">
        <f t="shared" si="7"/>
        <v>0</v>
      </c>
      <c r="BH6" s="35">
        <f t="shared" si="7"/>
        <v>0</v>
      </c>
      <c r="BI6" s="35">
        <f t="shared" si="7"/>
        <v>0</v>
      </c>
      <c r="BJ6" s="36">
        <f t="shared" si="7"/>
        <v>547.41999999999996</v>
      </c>
      <c r="BK6" s="36">
        <f t="shared" si="7"/>
        <v>536.9</v>
      </c>
      <c r="BL6" s="36">
        <f t="shared" si="7"/>
        <v>495.43</v>
      </c>
      <c r="BM6" s="36">
        <f t="shared" si="7"/>
        <v>488.5</v>
      </c>
      <c r="BN6" s="36">
        <f t="shared" si="7"/>
        <v>485.75</v>
      </c>
      <c r="BO6" s="35" t="str">
        <f>IF(BO7="","",IF(BO7="-","【-】","【"&amp;SUBSTITUTE(TEXT(BO7,"#,##0.00"),"-","△")&amp;"】"))</f>
        <v>【270.87】</v>
      </c>
      <c r="BP6" s="36">
        <f>IF(BP7="",NA(),BP7)</f>
        <v>124.05</v>
      </c>
      <c r="BQ6" s="36">
        <f t="shared" ref="BQ6:BY6" si="8">IF(BQ7="",NA(),BQ7)</f>
        <v>108.44</v>
      </c>
      <c r="BR6" s="36">
        <f t="shared" si="8"/>
        <v>93.85</v>
      </c>
      <c r="BS6" s="36">
        <f t="shared" si="8"/>
        <v>90.76</v>
      </c>
      <c r="BT6" s="36">
        <f t="shared" si="8"/>
        <v>78.52</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434.15</v>
      </c>
      <c r="CB6" s="36">
        <f t="shared" ref="CB6:CJ6" si="9">IF(CB7="",NA(),CB7)</f>
        <v>498.28</v>
      </c>
      <c r="CC6" s="36">
        <f t="shared" si="9"/>
        <v>532.73</v>
      </c>
      <c r="CD6" s="36">
        <f t="shared" si="9"/>
        <v>701.57</v>
      </c>
      <c r="CE6" s="36">
        <f t="shared" si="9"/>
        <v>841.01</v>
      </c>
      <c r="CF6" s="36">
        <f t="shared" si="9"/>
        <v>229.31</v>
      </c>
      <c r="CG6" s="36">
        <f t="shared" si="9"/>
        <v>232.46</v>
      </c>
      <c r="CH6" s="36">
        <f t="shared" si="9"/>
        <v>227.97</v>
      </c>
      <c r="CI6" s="36">
        <f t="shared" si="9"/>
        <v>226.99</v>
      </c>
      <c r="CJ6" s="36">
        <f t="shared" si="9"/>
        <v>230.22</v>
      </c>
      <c r="CK6" s="35" t="str">
        <f>IF(CK7="","",IF(CK7="-","【-】","【"&amp;SUBSTITUTE(TEXT(CK7,"#,##0.00"),"-","△")&amp;"】"))</f>
        <v>【163.27】</v>
      </c>
      <c r="CL6" s="36">
        <f>IF(CL7="",NA(),CL7)</f>
        <v>26.28</v>
      </c>
      <c r="CM6" s="36">
        <f t="shared" ref="CM6:CU6" si="10">IF(CM7="",NA(),CM7)</f>
        <v>26.55</v>
      </c>
      <c r="CN6" s="36">
        <f t="shared" si="10"/>
        <v>27.08</v>
      </c>
      <c r="CO6" s="36">
        <f t="shared" si="10"/>
        <v>24.36</v>
      </c>
      <c r="CP6" s="36">
        <f t="shared" si="10"/>
        <v>20.100000000000001</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41.58</v>
      </c>
      <c r="CX6" s="36">
        <f t="shared" ref="CX6:DF6" si="11">IF(CX7="",NA(),CX7)</f>
        <v>41.47</v>
      </c>
      <c r="CY6" s="36">
        <f t="shared" si="11"/>
        <v>43.54</v>
      </c>
      <c r="CZ6" s="36">
        <f t="shared" si="11"/>
        <v>36.15</v>
      </c>
      <c r="DA6" s="36">
        <f t="shared" si="11"/>
        <v>41.61</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39.03</v>
      </c>
      <c r="DI6" s="36">
        <f t="shared" ref="DI6:DQ6" si="12">IF(DI7="",NA(),DI7)</f>
        <v>41.6</v>
      </c>
      <c r="DJ6" s="36">
        <f t="shared" si="12"/>
        <v>55.7</v>
      </c>
      <c r="DK6" s="36">
        <f t="shared" si="12"/>
        <v>53.93</v>
      </c>
      <c r="DL6" s="36">
        <f t="shared" si="12"/>
        <v>57.47</v>
      </c>
      <c r="DM6" s="36">
        <f t="shared" si="12"/>
        <v>38.520000000000003</v>
      </c>
      <c r="DN6" s="36">
        <f t="shared" si="12"/>
        <v>39.049999999999997</v>
      </c>
      <c r="DO6" s="36">
        <f t="shared" si="12"/>
        <v>50.44</v>
      </c>
      <c r="DP6" s="36">
        <f t="shared" si="12"/>
        <v>51.44</v>
      </c>
      <c r="DQ6" s="36">
        <f t="shared" si="12"/>
        <v>52.4</v>
      </c>
      <c r="DR6" s="35" t="str">
        <f>IF(DR7="","",IF(DR7="-","【-】","【"&amp;SUBSTITUTE(TEXT(DR7,"#,##0.00"),"-","△")&amp;"】"))</f>
        <v>【47.91】</v>
      </c>
      <c r="DS6" s="35">
        <f>IF(DS7="",NA(),DS7)</f>
        <v>0</v>
      </c>
      <c r="DT6" s="35">
        <f t="shared" ref="DT6:EB6" si="13">IF(DT7="",NA(),DT7)</f>
        <v>0</v>
      </c>
      <c r="DU6" s="36">
        <f t="shared" si="13"/>
        <v>100</v>
      </c>
      <c r="DV6" s="36">
        <f t="shared" si="13"/>
        <v>100</v>
      </c>
      <c r="DW6" s="36">
        <f t="shared" si="13"/>
        <v>100</v>
      </c>
      <c r="DX6" s="36">
        <f t="shared" si="13"/>
        <v>6.76</v>
      </c>
      <c r="DY6" s="36">
        <f t="shared" si="13"/>
        <v>8.18</v>
      </c>
      <c r="DZ6" s="36">
        <f t="shared" si="13"/>
        <v>9.64</v>
      </c>
      <c r="EA6" s="36">
        <f t="shared" si="13"/>
        <v>11.68</v>
      </c>
      <c r="EB6" s="36">
        <f t="shared" si="13"/>
        <v>14.01</v>
      </c>
      <c r="EC6" s="35" t="str">
        <f>IF(EC7="","",IF(EC7="-","【-】","【"&amp;SUBSTITUTE(TEXT(EC7,"#,##0.00"),"-","△")&amp;"】"))</f>
        <v>【15.00】</v>
      </c>
      <c r="ED6" s="35">
        <f>IF(ED7="",NA(),ED7)</f>
        <v>0</v>
      </c>
      <c r="EE6" s="35">
        <f t="shared" ref="EE6:EM6" si="14">IF(EE7="",NA(),EE7)</f>
        <v>0</v>
      </c>
      <c r="EF6" s="35">
        <f t="shared" si="14"/>
        <v>0</v>
      </c>
      <c r="EG6" s="35">
        <f t="shared" si="14"/>
        <v>0</v>
      </c>
      <c r="EH6" s="35">
        <f t="shared" si="14"/>
        <v>0</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c r="A7" s="29"/>
      <c r="B7" s="38">
        <v>2016</v>
      </c>
      <c r="C7" s="38">
        <v>104248</v>
      </c>
      <c r="D7" s="38">
        <v>46</v>
      </c>
      <c r="E7" s="38">
        <v>1</v>
      </c>
      <c r="F7" s="38">
        <v>0</v>
      </c>
      <c r="G7" s="38">
        <v>1</v>
      </c>
      <c r="H7" s="38" t="s">
        <v>105</v>
      </c>
      <c r="I7" s="38" t="s">
        <v>106</v>
      </c>
      <c r="J7" s="38" t="s">
        <v>107</v>
      </c>
      <c r="K7" s="38" t="s">
        <v>108</v>
      </c>
      <c r="L7" s="38" t="s">
        <v>109</v>
      </c>
      <c r="M7" s="38"/>
      <c r="N7" s="39" t="s">
        <v>110</v>
      </c>
      <c r="O7" s="39">
        <v>97.63</v>
      </c>
      <c r="P7" s="39">
        <v>28.03</v>
      </c>
      <c r="Q7" s="39">
        <v>4590</v>
      </c>
      <c r="R7" s="39">
        <v>5774</v>
      </c>
      <c r="S7" s="39">
        <v>133.85</v>
      </c>
      <c r="T7" s="39">
        <v>43.14</v>
      </c>
      <c r="U7" s="39">
        <v>1611</v>
      </c>
      <c r="V7" s="39">
        <v>3.32</v>
      </c>
      <c r="W7" s="39">
        <v>485.24</v>
      </c>
      <c r="X7" s="39">
        <v>124.04</v>
      </c>
      <c r="Y7" s="39">
        <v>110.12</v>
      </c>
      <c r="Z7" s="39">
        <v>94.19</v>
      </c>
      <c r="AA7" s="39">
        <v>91.35</v>
      </c>
      <c r="AB7" s="39">
        <v>79.47</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23086.43</v>
      </c>
      <c r="AU7" s="39">
        <v>20121.82</v>
      </c>
      <c r="AV7" s="39">
        <v>2385.92</v>
      </c>
      <c r="AW7" s="39">
        <v>1107.21</v>
      </c>
      <c r="AX7" s="39">
        <v>1671.82</v>
      </c>
      <c r="AY7" s="39">
        <v>2322.9699999999998</v>
      </c>
      <c r="AZ7" s="39">
        <v>2098.87</v>
      </c>
      <c r="BA7" s="39">
        <v>571.29999999999995</v>
      </c>
      <c r="BB7" s="39">
        <v>527.82000000000005</v>
      </c>
      <c r="BC7" s="39">
        <v>477.44</v>
      </c>
      <c r="BD7" s="39">
        <v>262.87</v>
      </c>
      <c r="BE7" s="39">
        <v>0</v>
      </c>
      <c r="BF7" s="39">
        <v>0</v>
      </c>
      <c r="BG7" s="39">
        <v>0</v>
      </c>
      <c r="BH7" s="39">
        <v>0</v>
      </c>
      <c r="BI7" s="39">
        <v>0</v>
      </c>
      <c r="BJ7" s="39">
        <v>547.41999999999996</v>
      </c>
      <c r="BK7" s="39">
        <v>536.9</v>
      </c>
      <c r="BL7" s="39">
        <v>495.43</v>
      </c>
      <c r="BM7" s="39">
        <v>488.5</v>
      </c>
      <c r="BN7" s="39">
        <v>485.75</v>
      </c>
      <c r="BO7" s="39">
        <v>270.87</v>
      </c>
      <c r="BP7" s="39">
        <v>124.05</v>
      </c>
      <c r="BQ7" s="39">
        <v>108.44</v>
      </c>
      <c r="BR7" s="39">
        <v>93.85</v>
      </c>
      <c r="BS7" s="39">
        <v>90.76</v>
      </c>
      <c r="BT7" s="39">
        <v>78.52</v>
      </c>
      <c r="BU7" s="39">
        <v>80.62</v>
      </c>
      <c r="BV7" s="39">
        <v>80.010000000000005</v>
      </c>
      <c r="BW7" s="39">
        <v>81.900000000000006</v>
      </c>
      <c r="BX7" s="39">
        <v>82.42</v>
      </c>
      <c r="BY7" s="39">
        <v>83.59</v>
      </c>
      <c r="BZ7" s="39">
        <v>105.59</v>
      </c>
      <c r="CA7" s="39">
        <v>434.15</v>
      </c>
      <c r="CB7" s="39">
        <v>498.28</v>
      </c>
      <c r="CC7" s="39">
        <v>532.73</v>
      </c>
      <c r="CD7" s="39">
        <v>701.57</v>
      </c>
      <c r="CE7" s="39">
        <v>841.01</v>
      </c>
      <c r="CF7" s="39">
        <v>229.31</v>
      </c>
      <c r="CG7" s="39">
        <v>232.46</v>
      </c>
      <c r="CH7" s="39">
        <v>227.97</v>
      </c>
      <c r="CI7" s="39">
        <v>226.99</v>
      </c>
      <c r="CJ7" s="39">
        <v>230.22</v>
      </c>
      <c r="CK7" s="39">
        <v>163.27000000000001</v>
      </c>
      <c r="CL7" s="39">
        <v>26.28</v>
      </c>
      <c r="CM7" s="39">
        <v>26.55</v>
      </c>
      <c r="CN7" s="39">
        <v>27.08</v>
      </c>
      <c r="CO7" s="39">
        <v>24.36</v>
      </c>
      <c r="CP7" s="39">
        <v>20.100000000000001</v>
      </c>
      <c r="CQ7" s="39">
        <v>40.119999999999997</v>
      </c>
      <c r="CR7" s="39">
        <v>41.24</v>
      </c>
      <c r="CS7" s="39">
        <v>40.700000000000003</v>
      </c>
      <c r="CT7" s="39">
        <v>39.909999999999997</v>
      </c>
      <c r="CU7" s="39">
        <v>41.09</v>
      </c>
      <c r="CV7" s="39">
        <v>59.94</v>
      </c>
      <c r="CW7" s="39">
        <v>41.58</v>
      </c>
      <c r="CX7" s="39">
        <v>41.47</v>
      </c>
      <c r="CY7" s="39">
        <v>43.54</v>
      </c>
      <c r="CZ7" s="39">
        <v>36.15</v>
      </c>
      <c r="DA7" s="39">
        <v>41.61</v>
      </c>
      <c r="DB7" s="39">
        <v>76.87</v>
      </c>
      <c r="DC7" s="39">
        <v>74.900000000000006</v>
      </c>
      <c r="DD7" s="39">
        <v>74.61</v>
      </c>
      <c r="DE7" s="39">
        <v>75.62</v>
      </c>
      <c r="DF7" s="39">
        <v>75.91</v>
      </c>
      <c r="DG7" s="39">
        <v>90.22</v>
      </c>
      <c r="DH7" s="39">
        <v>39.03</v>
      </c>
      <c r="DI7" s="39">
        <v>41.6</v>
      </c>
      <c r="DJ7" s="39">
        <v>55.7</v>
      </c>
      <c r="DK7" s="39">
        <v>53.93</v>
      </c>
      <c r="DL7" s="39">
        <v>57.47</v>
      </c>
      <c r="DM7" s="39">
        <v>38.520000000000003</v>
      </c>
      <c r="DN7" s="39">
        <v>39.049999999999997</v>
      </c>
      <c r="DO7" s="39">
        <v>50.44</v>
      </c>
      <c r="DP7" s="39">
        <v>51.44</v>
      </c>
      <c r="DQ7" s="39">
        <v>52.4</v>
      </c>
      <c r="DR7" s="39">
        <v>47.91</v>
      </c>
      <c r="DS7" s="39">
        <v>0</v>
      </c>
      <c r="DT7" s="39">
        <v>0</v>
      </c>
      <c r="DU7" s="39">
        <v>100</v>
      </c>
      <c r="DV7" s="39">
        <v>100</v>
      </c>
      <c r="DW7" s="39">
        <v>100</v>
      </c>
      <c r="DX7" s="39">
        <v>6.76</v>
      </c>
      <c r="DY7" s="39">
        <v>8.18</v>
      </c>
      <c r="DZ7" s="39">
        <v>9.64</v>
      </c>
      <c r="EA7" s="39">
        <v>11.68</v>
      </c>
      <c r="EB7" s="39">
        <v>14.01</v>
      </c>
      <c r="EC7" s="39">
        <v>15</v>
      </c>
      <c r="ED7" s="39">
        <v>0</v>
      </c>
      <c r="EE7" s="39">
        <v>0</v>
      </c>
      <c r="EF7" s="39">
        <v>0</v>
      </c>
      <c r="EG7" s="39">
        <v>0</v>
      </c>
      <c r="EH7" s="39">
        <v>0</v>
      </c>
      <c r="EI7" s="39">
        <v>0.62</v>
      </c>
      <c r="EJ7" s="39">
        <v>0.23</v>
      </c>
      <c r="EK7" s="39">
        <v>0.34</v>
      </c>
      <c r="EL7" s="39">
        <v>0.28999999999999998</v>
      </c>
      <c r="EM7" s="39">
        <v>0.41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2018-02-23T08:32:24Z</cp:lastPrinted>
  <dcterms:created xsi:type="dcterms:W3CDTF">2017-12-25T01:24:34Z</dcterms:created>
  <dcterms:modified xsi:type="dcterms:W3CDTF">2018-02-27T08:06:55Z</dcterms:modified>
  <cp:category/>
</cp:coreProperties>
</file>