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20 中之条町\"/>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P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<sst xmlns="http://schemas.openxmlformats.org/spreadsheetml/2006/main" count="232" uniqueCount="120">
  <si>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</si>
  <si>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</si>
  <si>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</si>
  <si>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</si>
  <si>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</si>
  <si>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</si>
  <si>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</si>
  <si>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</si>
  <si>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</si>
  <si>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</si>
  <si>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</si>
  <si>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</si>
  <si>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</si>
  <si>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</si>
  <si>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</si>
  <si>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</si>
  <si>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</si>
  <si>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</si>
  <si>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</si>
  <si>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</si>
  <si>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</si>
  <si>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</si>
  <si>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</si>
  <si>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</si>
  <si>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</si>
  <si>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</si>
  <si>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</si>
  <si>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</si>
  <si>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</si>
  <si>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</si>
  <si>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</si>
  <si>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</si>
  <si>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</si>
  <si>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</si>
  <si>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</si>
  <si>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</si>
  <si>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</si>
  <si>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</si>
  <si>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</si>
  <si>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</si>
  <si>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</si>
  <si>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</si>
  <si>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</si>
  <si>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</si>
  <si>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</si>
  <si>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</si>
  <si>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</si>
  <si>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</si>
  <si>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</si>
  <si>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</si>
  <si>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</si>
  <si>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</si>
  <si>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</si>
  <si>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</si>
  <si>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</si>
  <si>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</si>
  <si>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</si>
  <si>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</si>
  <si>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</si>
  <si>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</si>
  <si>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</si>
  <si>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</si>
  <si>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</si>
  <si>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</si>
  <si>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</si>
  <si>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</si>
  <si>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</si>
  <si>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</si>
  <si>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</si>
  <si>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</si>
  <si>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</si>
  <si>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</si>
  <si>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</si>
  <si>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</si>
  <si>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</si>
  <si>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</si>
  <si>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</si>
  <si>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</si>
  <si>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</si>
  <si>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</si>
  <si>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</si>
  <si>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</si>
  <si>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</si>
  <si>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</si>
  <si>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</si>
  <si>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</si>
  <si>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</si>
  <si>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</si>
  <si>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</si>
  <si>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</si>
  <si>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</si>
  <si>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</si>
  <si>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</si>
  <si>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</si>
  <si>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</si>
  <si>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</si>
  <si>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</si>
  <si>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</si>
  <si>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</si>
  <si>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</si>
  <si>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</si>
  <si>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</si>
  <si>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</si>
  <si>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</si>
  <si>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</si>
  <si>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中之条町</t>
  </si>
  <si>
    <t>法適用</t>
  </si>
  <si>
    <t>水道事業</t>
  </si>
  <si>
    <t>簡易水道事業</t>
  </si>
  <si>
    <t>C3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</si>
  <si>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</si>
  <si>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</si>
  <si>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</si>
  <si>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</si>
  <si>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</si>
  <si>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</si>
  <si>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</si>
  <si>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①有形固定資産減価償却率は５９％となり、徐々に朽化が進行している。
②管路経年化率は２％台が続いていたが、平成２７年度から１１％台になり、耐用年数を超えている管路の割合が高い。
③管路更新率は年度により差が大きく計画的な更新が必要である。</t>
    <rPh sb="21" eb="23">
      <t>ジョジョ</t>
    </rPh>
    <rPh sb="47" eb="48">
      <t>ツヅ</t>
    </rPh>
    <rPh sb="54" eb="56">
      <t>ヘイセイ</t>
    </rPh>
    <rPh sb="58" eb="60">
      <t>ネンド</t>
    </rPh>
    <rPh sb="65" eb="66">
      <t>ダイ</t>
    </rPh>
    <rPh sb="70" eb="72">
      <t>タイヨウ</t>
    </rPh>
    <rPh sb="86" eb="87">
      <t>タカ</t>
    </rPh>
    <phoneticPr fontId="7"/>
  </si>
  <si>
    <t xml:space="preserve">
　経常収支比率、料金回収率ともに１００％を超える水準ではあるが、料金水準を維持するためには、施設利用率を上げるために施設規模の適正化を図る必要がある。
　管路経年化率が高くなっており、更新需要を平準化し、安定的に実施するための更新計画が必要である。
　管路更新にあたっては経営の健全性を維持しつつ、投資計画を見直す検討が必要である。
</t>
    <rPh sb="85" eb="86">
      <t>タカ</t>
    </rPh>
    <rPh sb="158" eb="160">
      <t>ケントウ</t>
    </rPh>
    <phoneticPr fontId="7"/>
  </si>
  <si>
    <t xml:space="preserve">
①経常収益比率は１１０．０５％となっており、経常収益の殆どが給水収益であり安定している。
②累積欠損金比率は０％で欠損金が無い。
③流動比率は６４６．４９％と類似団体に近い数値であり短期的な債務については支払い能力がある。平成２６年度については、会計基準見直しの影響で流動負債に計上するべき金額が増加したことによる。その後の増減は少ない。
④企業債残高対給水収益比率は類似団体と比較して低い。企業債残高が少なく、企業債に頼らない設備投資を行っている｡
⑤料金回収率は１００％を上回っており、給水に係る費用を給水収益で賄えている。
⑥給水原価は類似団体と比較すると６割程度低く、費用の抑制など効率的な経営に努めている。
⑦施設利用率は５０％をやや下回る水準で推移しており、類似団体と比較すると利用率が低く、施設の規模の見直しを検討する必要がある。
⑧有収率は７４％と類似団体よりも低い。引き続き漏水対策等を進める必要がある。</t>
    <rPh sb="85" eb="86">
      <t>チカ</t>
    </rPh>
    <rPh sb="87" eb="89">
      <t>スウチ</t>
    </rPh>
    <rPh sb="161" eb="162">
      <t>ゴ</t>
    </rPh>
    <rPh sb="163" eb="165">
      <t>ゾウゲン</t>
    </rPh>
    <rPh sb="166" eb="167">
      <t>スク</t>
    </rPh>
    <rPh sb="190" eb="192">
      <t>ヒカク</t>
    </rPh>
    <rPh sb="207" eb="209">
      <t>キギョウ</t>
    </rPh>
    <rPh sb="209" eb="210">
      <t>サイ</t>
    </rPh>
    <rPh sb="239" eb="241">
      <t>ウワマワ</t>
    </rPh>
    <rPh sb="277" eb="279">
      <t>ヒカク</t>
    </rPh>
    <rPh sb="283" eb="284">
      <t>ワリ</t>
    </rPh>
    <rPh sb="323" eb="325">
      <t>シタマワ</t>
    </rPh>
    <rPh sb="350" eb="351">
      <t>ヒク</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</si>
</sst>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0.32</c:v>
                </c:pt>
                <c:pt idx="1">
                  <c:v>0.81</c:v>
                </c:pt>
                <c:pt idx="2">
                  <c:v>3.39</c:v>
                </c:pt>
                <c:pt idx="3">
                  <c:v>0.98</c:v>
                </c:pt>
                <c:pt idx="4">
                  <c:v>0.97</c:v>
                </c:pt>
              </c:numCache>
            </c:numRef>
          </c:val>
        </c:ser>
        <c:dLbls>
          <c:showLegendKey val="0"/>
          <c:showVal val="0"/>
          <c:showCatName val="0"/>
          <c:showSerName val="0"/>
          <c:showPercent val="0"/>
          <c:showBubbleSize val="0"/>
        </c:dLbls>
        <c:gapWidth val="150"/>
        <c:axId val="54539248"/>
        <c:axId val="168090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1.24</c:v>
                </c:pt>
                <c:pt idx="1">
                  <c:v>0.45</c:v>
                </c:pt>
                <c:pt idx="2">
                  <c:v>0.53</c:v>
                </c:pt>
                <c:pt idx="3">
                  <c:v>0.42</c:v>
                </c:pt>
                <c:pt idx="4">
                  <c:v>0.67</c:v>
                </c:pt>
              </c:numCache>
            </c:numRef>
          </c:val>
          <c:smooth val="0"/>
        </c:ser>
        <c:dLbls>
          <c:showLegendKey val="0"/>
          <c:showVal val="0"/>
          <c:showCatName val="0"/>
          <c:showSerName val="0"/>
          <c:showPercent val="0"/>
          <c:showBubbleSize val="0"/>
        </c:dLbls>
        <c:marker val="1"/>
        <c:smooth val="0"/>
        <c:axId val="54539248"/>
        <c:axId val="168090040"/>
      </c:lineChart>
      <c:dateAx>
        <c:axId val="54539248"/>
        <c:scaling>
          <c:orientation val="minMax"/>
        </c:scaling>
        <c:delete val="1"/>
        <c:axPos val="b"/>
        <c:numFmt formatCode="ge" sourceLinked="1"/>
        <c:majorTickMark val="none"/>
        <c:minorTickMark val="none"/>
        <c:tickLblPos val="none"/>
        <c:crossAx val="168090040"/>
        <c:crosses val="autoZero"/>
        <c:auto val="1"/>
        <c:lblOffset val="100"/>
        <c:baseTimeUnit val="years"/>
      </c:dateAx>
      <c:valAx>
        <c:axId val="168090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3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49.68</c:v>
                </c:pt>
                <c:pt idx="1">
                  <c:v>50.15</c:v>
                </c:pt>
                <c:pt idx="2">
                  <c:v>49.49</c:v>
                </c:pt>
                <c:pt idx="3">
                  <c:v>46.72</c:v>
                </c:pt>
                <c:pt idx="4">
                  <c:v>48.26</c:v>
                </c:pt>
              </c:numCache>
            </c:numRef>
          </c:val>
        </c:ser>
        <c:dLbls>
          <c:showLegendKey val="0"/>
          <c:showVal val="0"/>
          <c:showCatName val="0"/>
          <c:showSerName val="0"/>
          <c:showPercent val="0"/>
          <c:showBubbleSize val="0"/>
        </c:dLbls>
        <c:gapWidth val="150"/>
        <c:axId val="168658896"/>
        <c:axId val="168659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50.96</c:v>
                </c:pt>
                <c:pt idx="1">
                  <c:v>50.84</c:v>
                </c:pt>
                <c:pt idx="2">
                  <c:v>52.25</c:v>
                </c:pt>
                <c:pt idx="3">
                  <c:v>48.71</c:v>
                </c:pt>
                <c:pt idx="4">
                  <c:v>50.04</c:v>
                </c:pt>
              </c:numCache>
            </c:numRef>
          </c:val>
          <c:smooth val="0"/>
        </c:ser>
        <c:dLbls>
          <c:showLegendKey val="0"/>
          <c:showVal val="0"/>
          <c:showCatName val="0"/>
          <c:showSerName val="0"/>
          <c:showPercent val="0"/>
          <c:showBubbleSize val="0"/>
        </c:dLbls>
        <c:marker val="1"/>
        <c:smooth val="0"/>
        <c:axId val="168658896"/>
        <c:axId val="168659288"/>
      </c:lineChart>
      <c:dateAx>
        <c:axId val="168658896"/>
        <c:scaling>
          <c:orientation val="minMax"/>
        </c:scaling>
        <c:delete val="1"/>
        <c:axPos val="b"/>
        <c:numFmt formatCode="ge" sourceLinked="1"/>
        <c:majorTickMark val="none"/>
        <c:minorTickMark val="none"/>
        <c:tickLblPos val="none"/>
        <c:crossAx val="168659288"/>
        <c:crosses val="autoZero"/>
        <c:auto val="1"/>
        <c:lblOffset val="100"/>
        <c:baseTimeUnit val="years"/>
      </c:dateAx>
      <c:valAx>
        <c:axId val="168659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65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79.72</c:v>
                </c:pt>
                <c:pt idx="1">
                  <c:v>79.069999999999993</c:v>
                </c:pt>
                <c:pt idx="2">
                  <c:v>80.7</c:v>
                </c:pt>
                <c:pt idx="3">
                  <c:v>80.09</c:v>
                </c:pt>
                <c:pt idx="4">
                  <c:v>74</c:v>
                </c:pt>
              </c:numCache>
            </c:numRef>
          </c:val>
        </c:ser>
        <c:dLbls>
          <c:showLegendKey val="0"/>
          <c:showVal val="0"/>
          <c:showCatName val="0"/>
          <c:showSerName val="0"/>
          <c:showPercent val="0"/>
          <c:showBubbleSize val="0"/>
        </c:dLbls>
        <c:gapWidth val="150"/>
        <c:axId val="167445464"/>
        <c:axId val="16744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84.13</c:v>
                </c:pt>
                <c:pt idx="1">
                  <c:v>85.3</c:v>
                </c:pt>
                <c:pt idx="2">
                  <c:v>86.34</c:v>
                </c:pt>
                <c:pt idx="3">
                  <c:v>85.87</c:v>
                </c:pt>
                <c:pt idx="4">
                  <c:v>83.83</c:v>
                </c:pt>
              </c:numCache>
            </c:numRef>
          </c:val>
          <c:smooth val="0"/>
        </c:ser>
        <c:dLbls>
          <c:showLegendKey val="0"/>
          <c:showVal val="0"/>
          <c:showCatName val="0"/>
          <c:showSerName val="0"/>
          <c:showPercent val="0"/>
          <c:showBubbleSize val="0"/>
        </c:dLbls>
        <c:marker val="1"/>
        <c:smooth val="0"/>
        <c:axId val="167445464"/>
        <c:axId val="167445856"/>
      </c:lineChart>
      <c:dateAx>
        <c:axId val="167445464"/>
        <c:scaling>
          <c:orientation val="minMax"/>
        </c:scaling>
        <c:delete val="1"/>
        <c:axPos val="b"/>
        <c:numFmt formatCode="ge" sourceLinked="1"/>
        <c:majorTickMark val="none"/>
        <c:minorTickMark val="none"/>
        <c:tickLblPos val="none"/>
        <c:crossAx val="167445856"/>
        <c:crosses val="autoZero"/>
        <c:auto val="1"/>
        <c:lblOffset val="100"/>
        <c:baseTimeUnit val="years"/>
      </c:dateAx>
      <c:valAx>
        <c:axId val="16744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445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126.58</c:v>
                </c:pt>
                <c:pt idx="1">
                  <c:v>115.73</c:v>
                </c:pt>
                <c:pt idx="2">
                  <c:v>113.97</c:v>
                </c:pt>
                <c:pt idx="3">
                  <c:v>110.05</c:v>
                </c:pt>
                <c:pt idx="4">
                  <c:v>110.05</c:v>
                </c:pt>
              </c:numCache>
            </c:numRef>
          </c:val>
        </c:ser>
        <c:dLbls>
          <c:showLegendKey val="0"/>
          <c:showVal val="0"/>
          <c:showCatName val="0"/>
          <c:showSerName val="0"/>
          <c:showPercent val="0"/>
          <c:showBubbleSize val="0"/>
        </c:dLbls>
        <c:gapWidth val="150"/>
        <c:axId val="169432888"/>
        <c:axId val="167706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c:v>
                </c:pt>
                <c:pt idx="1">
                  <c:v>97.04</c:v>
                </c:pt>
                <c:pt idx="2">
                  <c:v>103.86</c:v>
                </c:pt>
                <c:pt idx="3">
                  <c:v>111.5</c:v>
                </c:pt>
                <c:pt idx="4">
                  <c:v>111.79</c:v>
                </c:pt>
              </c:numCache>
            </c:numRef>
          </c:val>
          <c:smooth val="0"/>
        </c:ser>
        <c:dLbls>
          <c:showLegendKey val="0"/>
          <c:showVal val="0"/>
          <c:showCatName val="0"/>
          <c:showSerName val="0"/>
          <c:showPercent val="0"/>
          <c:showBubbleSize val="0"/>
        </c:dLbls>
        <c:marker val="1"/>
        <c:smooth val="0"/>
        <c:axId val="169432888"/>
        <c:axId val="167706696"/>
      </c:lineChart>
      <c:dateAx>
        <c:axId val="169432888"/>
        <c:scaling>
          <c:orientation val="minMax"/>
        </c:scaling>
        <c:delete val="1"/>
        <c:axPos val="b"/>
        <c:numFmt formatCode="ge" sourceLinked="1"/>
        <c:majorTickMark val="none"/>
        <c:minorTickMark val="none"/>
        <c:tickLblPos val="none"/>
        <c:crossAx val="167706696"/>
        <c:crosses val="autoZero"/>
        <c:auto val="1"/>
        <c:lblOffset val="100"/>
        <c:baseTimeUnit val="years"/>
      </c:dateAx>
      <c:valAx>
        <c:axId val="167706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9432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38.17</c:v>
                </c:pt>
                <c:pt idx="1">
                  <c:v>39.43</c:v>
                </c:pt>
                <c:pt idx="2">
                  <c:v>57.36</c:v>
                </c:pt>
                <c:pt idx="3">
                  <c:v>58.33</c:v>
                </c:pt>
                <c:pt idx="4">
                  <c:v>59</c:v>
                </c:pt>
              </c:numCache>
            </c:numRef>
          </c:val>
        </c:ser>
        <c:dLbls>
          <c:showLegendKey val="0"/>
          <c:showVal val="0"/>
          <c:showCatName val="0"/>
          <c:showSerName val="0"/>
          <c:showPercent val="0"/>
          <c:showBubbleSize val="0"/>
        </c:dLbls>
        <c:gapWidth val="150"/>
        <c:axId val="168686816"/>
        <c:axId val="168507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33.840000000000003</c:v>
                </c:pt>
                <c:pt idx="1">
                  <c:v>34.67</c:v>
                </c:pt>
                <c:pt idx="2">
                  <c:v>39.26</c:v>
                </c:pt>
                <c:pt idx="3">
                  <c:v>43.52</c:v>
                </c:pt>
                <c:pt idx="4">
                  <c:v>43.96</c:v>
                </c:pt>
              </c:numCache>
            </c:numRef>
          </c:val>
          <c:smooth val="0"/>
        </c:ser>
        <c:dLbls>
          <c:showLegendKey val="0"/>
          <c:showVal val="0"/>
          <c:showCatName val="0"/>
          <c:showSerName val="0"/>
          <c:showPercent val="0"/>
          <c:showBubbleSize val="0"/>
        </c:dLbls>
        <c:marker val="1"/>
        <c:smooth val="0"/>
        <c:axId val="168686816"/>
        <c:axId val="168507576"/>
      </c:lineChart>
      <c:dateAx>
        <c:axId val="168686816"/>
        <c:scaling>
          <c:orientation val="minMax"/>
        </c:scaling>
        <c:delete val="1"/>
        <c:axPos val="b"/>
        <c:numFmt formatCode="ge" sourceLinked="1"/>
        <c:majorTickMark val="none"/>
        <c:minorTickMark val="none"/>
        <c:tickLblPos val="none"/>
        <c:crossAx val="168507576"/>
        <c:crosses val="autoZero"/>
        <c:auto val="1"/>
        <c:lblOffset val="100"/>
        <c:baseTimeUnit val="years"/>
      </c:dateAx>
      <c:valAx>
        <c:axId val="168507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68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2.92</c:v>
                </c:pt>
                <c:pt idx="1">
                  <c:v>2.92</c:v>
                </c:pt>
                <c:pt idx="2">
                  <c:v>2.35</c:v>
                </c:pt>
                <c:pt idx="3">
                  <c:v>11.75</c:v>
                </c:pt>
                <c:pt idx="4">
                  <c:v>11.13</c:v>
                </c:pt>
              </c:numCache>
            </c:numRef>
          </c:val>
        </c:ser>
        <c:dLbls>
          <c:showLegendKey val="0"/>
          <c:showVal val="0"/>
          <c:showCatName val="0"/>
          <c:showSerName val="0"/>
          <c:showPercent val="0"/>
          <c:showBubbleSize val="0"/>
        </c:dLbls>
        <c:gapWidth val="150"/>
        <c:axId val="166905384"/>
        <c:axId val="16704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8.31</c:v>
                </c:pt>
                <c:pt idx="1">
                  <c:v>8.4700000000000006</c:v>
                </c:pt>
                <c:pt idx="2">
                  <c:v>9.1</c:v>
                </c:pt>
                <c:pt idx="3">
                  <c:v>12.35</c:v>
                </c:pt>
                <c:pt idx="4">
                  <c:v>11.91</c:v>
                </c:pt>
              </c:numCache>
            </c:numRef>
          </c:val>
          <c:smooth val="0"/>
        </c:ser>
        <c:dLbls>
          <c:showLegendKey val="0"/>
          <c:showVal val="0"/>
          <c:showCatName val="0"/>
          <c:showSerName val="0"/>
          <c:showPercent val="0"/>
          <c:showBubbleSize val="0"/>
        </c:dLbls>
        <c:marker val="1"/>
        <c:smooth val="0"/>
        <c:axId val="166905384"/>
        <c:axId val="167042672"/>
      </c:lineChart>
      <c:dateAx>
        <c:axId val="166905384"/>
        <c:scaling>
          <c:orientation val="minMax"/>
        </c:scaling>
        <c:delete val="1"/>
        <c:axPos val="b"/>
        <c:numFmt formatCode="ge" sourceLinked="1"/>
        <c:majorTickMark val="none"/>
        <c:minorTickMark val="none"/>
        <c:tickLblPos val="none"/>
        <c:crossAx val="167042672"/>
        <c:crosses val="autoZero"/>
        <c:auto val="1"/>
        <c:lblOffset val="100"/>
        <c:baseTimeUnit val="years"/>
      </c:dateAx>
      <c:valAx>
        <c:axId val="16704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905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9612176"/>
        <c:axId val="169604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34.049999999999997</c:v>
                </c:pt>
                <c:pt idx="1">
                  <c:v>103.06</c:v>
                </c:pt>
                <c:pt idx="2">
                  <c:v>42.39</c:v>
                </c:pt>
                <c:pt idx="3">
                  <c:v>7.41</c:v>
                </c:pt>
                <c:pt idx="4">
                  <c:v>4.03</c:v>
                </c:pt>
              </c:numCache>
            </c:numRef>
          </c:val>
          <c:smooth val="0"/>
        </c:ser>
        <c:dLbls>
          <c:showLegendKey val="0"/>
          <c:showVal val="0"/>
          <c:showCatName val="0"/>
          <c:showSerName val="0"/>
          <c:showPercent val="0"/>
          <c:showBubbleSize val="0"/>
        </c:dLbls>
        <c:marker val="1"/>
        <c:smooth val="0"/>
        <c:axId val="169612176"/>
        <c:axId val="169604616"/>
      </c:lineChart>
      <c:dateAx>
        <c:axId val="169612176"/>
        <c:scaling>
          <c:orientation val="minMax"/>
        </c:scaling>
        <c:delete val="1"/>
        <c:axPos val="b"/>
        <c:numFmt formatCode="ge" sourceLinked="1"/>
        <c:majorTickMark val="none"/>
        <c:minorTickMark val="none"/>
        <c:tickLblPos val="none"/>
        <c:crossAx val="169604616"/>
        <c:crosses val="autoZero"/>
        <c:auto val="1"/>
        <c:lblOffset val="100"/>
        <c:baseTimeUnit val="years"/>
      </c:dateAx>
      <c:valAx>
        <c:axId val="169604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961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4733.5200000000004</c:v>
                </c:pt>
                <c:pt idx="1">
                  <c:v>3839.68</c:v>
                </c:pt>
                <c:pt idx="2">
                  <c:v>1164.77</c:v>
                </c:pt>
                <c:pt idx="3">
                  <c:v>835.85</c:v>
                </c:pt>
                <c:pt idx="4">
                  <c:v>646.49</c:v>
                </c:pt>
              </c:numCache>
            </c:numRef>
          </c:val>
        </c:ser>
        <c:dLbls>
          <c:showLegendKey val="0"/>
          <c:showVal val="0"/>
          <c:showCatName val="0"/>
          <c:showSerName val="0"/>
          <c:showPercent val="0"/>
          <c:showBubbleSize val="0"/>
        </c:dLbls>
        <c:gapWidth val="150"/>
        <c:axId val="169610760"/>
        <c:axId val="16961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1025.1400000000001</c:v>
                </c:pt>
                <c:pt idx="1">
                  <c:v>1435.5</c:v>
                </c:pt>
                <c:pt idx="2">
                  <c:v>432.1</c:v>
                </c:pt>
                <c:pt idx="3">
                  <c:v>515.9</c:v>
                </c:pt>
                <c:pt idx="4">
                  <c:v>548.71</c:v>
                </c:pt>
              </c:numCache>
            </c:numRef>
          </c:val>
          <c:smooth val="0"/>
        </c:ser>
        <c:dLbls>
          <c:showLegendKey val="0"/>
          <c:showVal val="0"/>
          <c:showCatName val="0"/>
          <c:showSerName val="0"/>
          <c:showPercent val="0"/>
          <c:showBubbleSize val="0"/>
        </c:dLbls>
        <c:marker val="1"/>
        <c:smooth val="0"/>
        <c:axId val="169610760"/>
        <c:axId val="169611152"/>
      </c:lineChart>
      <c:dateAx>
        <c:axId val="169610760"/>
        <c:scaling>
          <c:orientation val="minMax"/>
        </c:scaling>
        <c:delete val="1"/>
        <c:axPos val="b"/>
        <c:numFmt formatCode="ge" sourceLinked="1"/>
        <c:majorTickMark val="none"/>
        <c:minorTickMark val="none"/>
        <c:tickLblPos val="none"/>
        <c:crossAx val="169611152"/>
        <c:crosses val="autoZero"/>
        <c:auto val="1"/>
        <c:lblOffset val="100"/>
        <c:baseTimeUnit val="years"/>
      </c:dateAx>
      <c:valAx>
        <c:axId val="169611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9610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442.83</c:v>
                </c:pt>
                <c:pt idx="1">
                  <c:v>411.21</c:v>
                </c:pt>
                <c:pt idx="2">
                  <c:v>392.89</c:v>
                </c:pt>
                <c:pt idx="3">
                  <c:v>394.44</c:v>
                </c:pt>
                <c:pt idx="4">
                  <c:v>388.16</c:v>
                </c:pt>
              </c:numCache>
            </c:numRef>
          </c:val>
        </c:ser>
        <c:dLbls>
          <c:showLegendKey val="0"/>
          <c:showVal val="0"/>
          <c:showCatName val="0"/>
          <c:showSerName val="0"/>
          <c:showPercent val="0"/>
          <c:showBubbleSize val="0"/>
        </c:dLbls>
        <c:gapWidth val="150"/>
        <c:axId val="169601544"/>
        <c:axId val="16960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801.34</c:v>
                </c:pt>
                <c:pt idx="1">
                  <c:v>1025.47</c:v>
                </c:pt>
                <c:pt idx="2">
                  <c:v>952.88</c:v>
                </c:pt>
                <c:pt idx="3">
                  <c:v>771.33</c:v>
                </c:pt>
                <c:pt idx="4">
                  <c:v>669.22</c:v>
                </c:pt>
              </c:numCache>
            </c:numRef>
          </c:val>
          <c:smooth val="0"/>
        </c:ser>
        <c:dLbls>
          <c:showLegendKey val="0"/>
          <c:showVal val="0"/>
          <c:showCatName val="0"/>
          <c:showSerName val="0"/>
          <c:showPercent val="0"/>
          <c:showBubbleSize val="0"/>
        </c:dLbls>
        <c:marker val="1"/>
        <c:smooth val="0"/>
        <c:axId val="169601544"/>
        <c:axId val="169601936"/>
      </c:lineChart>
      <c:dateAx>
        <c:axId val="169601544"/>
        <c:scaling>
          <c:orientation val="minMax"/>
        </c:scaling>
        <c:delete val="1"/>
        <c:axPos val="b"/>
        <c:numFmt formatCode="ge" sourceLinked="1"/>
        <c:majorTickMark val="none"/>
        <c:minorTickMark val="none"/>
        <c:tickLblPos val="none"/>
        <c:crossAx val="169601936"/>
        <c:crosses val="autoZero"/>
        <c:auto val="1"/>
        <c:lblOffset val="100"/>
        <c:baseTimeUnit val="years"/>
      </c:dateAx>
      <c:valAx>
        <c:axId val="169601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9601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115.56</c:v>
                </c:pt>
                <c:pt idx="1">
                  <c:v>106.14</c:v>
                </c:pt>
                <c:pt idx="2">
                  <c:v>105.94</c:v>
                </c:pt>
                <c:pt idx="3">
                  <c:v>102.16</c:v>
                </c:pt>
                <c:pt idx="4">
                  <c:v>101.94</c:v>
                </c:pt>
              </c:numCache>
            </c:numRef>
          </c:val>
        </c:ser>
        <c:dLbls>
          <c:showLegendKey val="0"/>
          <c:showVal val="0"/>
          <c:showCatName val="0"/>
          <c:showSerName val="0"/>
          <c:showPercent val="0"/>
          <c:showBubbleSize val="0"/>
        </c:dLbls>
        <c:gapWidth val="150"/>
        <c:axId val="169613200"/>
        <c:axId val="167575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58.34</c:v>
                </c:pt>
                <c:pt idx="1">
                  <c:v>57.29</c:v>
                </c:pt>
                <c:pt idx="2">
                  <c:v>62.32</c:v>
                </c:pt>
                <c:pt idx="3">
                  <c:v>69.099999999999994</c:v>
                </c:pt>
                <c:pt idx="4">
                  <c:v>73.34</c:v>
                </c:pt>
              </c:numCache>
            </c:numRef>
          </c:val>
          <c:smooth val="0"/>
        </c:ser>
        <c:dLbls>
          <c:showLegendKey val="0"/>
          <c:showVal val="0"/>
          <c:showCatName val="0"/>
          <c:showSerName val="0"/>
          <c:showPercent val="0"/>
          <c:showBubbleSize val="0"/>
        </c:dLbls>
        <c:marker val="1"/>
        <c:smooth val="0"/>
        <c:axId val="169613200"/>
        <c:axId val="167575128"/>
      </c:lineChart>
      <c:dateAx>
        <c:axId val="169613200"/>
        <c:scaling>
          <c:orientation val="minMax"/>
        </c:scaling>
        <c:delete val="1"/>
        <c:axPos val="b"/>
        <c:numFmt formatCode="ge" sourceLinked="1"/>
        <c:majorTickMark val="none"/>
        <c:minorTickMark val="none"/>
        <c:tickLblPos val="none"/>
        <c:crossAx val="167575128"/>
        <c:crosses val="autoZero"/>
        <c:auto val="1"/>
        <c:lblOffset val="100"/>
        <c:baseTimeUnit val="years"/>
      </c:dateAx>
      <c:valAx>
        <c:axId val="167575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61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140.97999999999999</c:v>
                </c:pt>
                <c:pt idx="1">
                  <c:v>153.6</c:v>
                </c:pt>
                <c:pt idx="2">
                  <c:v>154.36000000000001</c:v>
                </c:pt>
                <c:pt idx="3">
                  <c:v>159.74</c:v>
                </c:pt>
                <c:pt idx="4">
                  <c:v>160.16</c:v>
                </c:pt>
              </c:numCache>
            </c:numRef>
          </c:val>
        </c:ser>
        <c:dLbls>
          <c:showLegendKey val="0"/>
          <c:showVal val="0"/>
          <c:showCatName val="0"/>
          <c:showSerName val="0"/>
          <c:showPercent val="0"/>
          <c:showBubbleSize val="0"/>
        </c:dLbls>
        <c:gapWidth val="150"/>
        <c:axId val="169611784"/>
        <c:axId val="168863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359.11</c:v>
                </c:pt>
                <c:pt idx="1">
                  <c:v>360.94</c:v>
                </c:pt>
                <c:pt idx="2">
                  <c:v>326.38</c:v>
                </c:pt>
                <c:pt idx="3">
                  <c:v>297.49</c:v>
                </c:pt>
                <c:pt idx="4">
                  <c:v>261.75</c:v>
                </c:pt>
              </c:numCache>
            </c:numRef>
          </c:val>
          <c:smooth val="0"/>
        </c:ser>
        <c:dLbls>
          <c:showLegendKey val="0"/>
          <c:showVal val="0"/>
          <c:showCatName val="0"/>
          <c:showSerName val="0"/>
          <c:showPercent val="0"/>
          <c:showBubbleSize val="0"/>
        </c:dLbls>
        <c:marker val="1"/>
        <c:smooth val="0"/>
        <c:axId val="169611784"/>
        <c:axId val="168863720"/>
      </c:lineChart>
      <c:dateAx>
        <c:axId val="169611784"/>
        <c:scaling>
          <c:orientation val="minMax"/>
        </c:scaling>
        <c:delete val="1"/>
        <c:axPos val="b"/>
        <c:numFmt formatCode="ge" sourceLinked="1"/>
        <c:majorTickMark val="none"/>
        <c:minorTickMark val="none"/>
        <c:tickLblPos val="none"/>
        <c:crossAx val="168863720"/>
        <c:crosses val="autoZero"/>
        <c:auto val="1"/>
        <c:lblOffset val="100"/>
        <c:baseTimeUnit val="years"/>
      </c:dateAx>
      <c:valAx>
        <c:axId val="168863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611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【107.52】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【39.67】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群馬県　中之条町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簡易水道事業</v>
      </c>
      <c r="Q8" s="59"/>
      <c r="R8" s="59"/>
      <c r="S8" s="59"/>
      <c r="T8" s="59"/>
      <c r="U8" s="59"/>
      <c r="V8" s="59"/>
      <c r="W8" s="59" t="str">
        <f>データ!$L$6</f>
        <v>C3</v>
      </c>
      <c r="X8" s="59"/>
      <c r="Y8" s="59"/>
      <c r="Z8" s="59"/>
      <c r="AA8" s="59"/>
      <c r="AB8" s="59"/>
      <c r="AC8" s="59"/>
      <c r="AD8" s="60" t="s">
        <v>116</v>
      </c>
      <c r="AE8" s="60"/>
      <c r="AF8" s="60"/>
      <c r="AG8" s="60"/>
      <c r="AH8" s="60"/>
      <c r="AI8" s="60"/>
      <c r="AJ8" s="60"/>
      <c r="AK8" s="5"/>
      <c r="AL8" s="61">
        <f>データ!$R$6</f>
        <v>16781</v>
      </c>
      <c r="AM8" s="61"/>
      <c r="AN8" s="61"/>
      <c r="AO8" s="61"/>
      <c r="AP8" s="61"/>
      <c r="AQ8" s="61"/>
      <c r="AR8" s="61"/>
      <c r="AS8" s="61"/>
      <c r="AT8" s="51">
        <f>データ!$S$6</f>
        <v>439.28</v>
      </c>
      <c r="AU8" s="52"/>
      <c r="AV8" s="52"/>
      <c r="AW8" s="52"/>
      <c r="AX8" s="52"/>
      <c r="AY8" s="52"/>
      <c r="AZ8" s="52"/>
      <c r="BA8" s="52"/>
      <c r="BB8" s="53">
        <f>データ!$T$6</f>
        <v>38.200000000000003</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77.31</v>
      </c>
      <c r="J10" s="52"/>
      <c r="K10" s="52"/>
      <c r="L10" s="52"/>
      <c r="M10" s="52"/>
      <c r="N10" s="52"/>
      <c r="O10" s="64"/>
      <c r="P10" s="53">
        <f>データ!$P$6</f>
        <v>18.72</v>
      </c>
      <c r="Q10" s="53"/>
      <c r="R10" s="53"/>
      <c r="S10" s="53"/>
      <c r="T10" s="53"/>
      <c r="U10" s="53"/>
      <c r="V10" s="53"/>
      <c r="W10" s="61">
        <f>データ!$Q$6</f>
        <v>3018</v>
      </c>
      <c r="X10" s="61"/>
      <c r="Y10" s="61"/>
      <c r="Z10" s="61"/>
      <c r="AA10" s="61"/>
      <c r="AB10" s="61"/>
      <c r="AC10" s="61"/>
      <c r="AD10" s="2"/>
      <c r="AE10" s="2"/>
      <c r="AF10" s="2"/>
      <c r="AG10" s="2"/>
      <c r="AH10" s="5"/>
      <c r="AI10" s="5"/>
      <c r="AJ10" s="5"/>
      <c r="AK10" s="5"/>
      <c r="AL10" s="61">
        <f>データ!$U$6</f>
        <v>3114</v>
      </c>
      <c r="AM10" s="61"/>
      <c r="AN10" s="61"/>
      <c r="AO10" s="61"/>
      <c r="AP10" s="61"/>
      <c r="AQ10" s="61"/>
      <c r="AR10" s="61"/>
      <c r="AS10" s="61"/>
      <c r="AT10" s="51">
        <f>データ!$V$6</f>
        <v>13.9</v>
      </c>
      <c r="AU10" s="52"/>
      <c r="AV10" s="52"/>
      <c r="AW10" s="52"/>
      <c r="AX10" s="52"/>
      <c r="AY10" s="52"/>
      <c r="AZ10" s="52"/>
      <c r="BA10" s="52"/>
      <c r="BB10" s="53">
        <f>データ!$W$6</f>
        <v>224.03</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119</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【107.52】</v>
      </c>
      <c r="F85" s="27" t="str">
        <f>データ!AS6</f>
        <v>【34.34】</v>
      </c>
      <c r="G85" s="27" t="str">
        <f>データ!BD6</f>
        <v>【356.94】</v>
      </c>
      <c r="H85" s="27" t="str">
        <f>データ!BO6</f>
        <v>【880.68】</v>
      </c>
      <c r="I85" s="27" t="str">
        <f>データ!BZ6</f>
        <v>【70.32】</v>
      </c>
      <c r="J85" s="27" t="str">
        <f>データ!CK6</f>
        <v>【268.91】</v>
      </c>
      <c r="K85" s="27" t="str">
        <f>データ!CV6</f>
        <v>【52.75】</v>
      </c>
      <c r="L85" s="27" t="str">
        <f>データ!DG6</f>
        <v>【83.57】</v>
      </c>
      <c r="M85" s="27" t="str">
        <f>データ!DR6</f>
        <v>【39.67】</v>
      </c>
      <c r="N85" s="27" t="str">
        <f>データ!EC6</f>
        <v>【9.44】</v>
      </c>
      <c r="O85" s="27" t="str">
        <f>データ!EN6</f>
        <v>【0.73】</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104213</v>
      </c>
      <c r="D6" s="34">
        <f t="shared" si="3"/>
        <v>46</v>
      </c>
      <c r="E6" s="34">
        <f t="shared" si="3"/>
        <v>1</v>
      </c>
      <c r="F6" s="34">
        <f t="shared" si="3"/>
        <v>0</v>
      </c>
      <c r="G6" s="34">
        <f t="shared" si="3"/>
        <v>5</v>
      </c>
      <c r="H6" s="34" t="str">
        <f t="shared" si="3"/>
        <v>群馬県　中之条町</v>
      </c>
      <c r="I6" s="34" t="str">
        <f t="shared" si="3"/>
        <v>法適用</v>
      </c>
      <c r="J6" s="34" t="str">
        <f t="shared" si="3"/>
        <v>水道事業</v>
      </c>
      <c r="K6" s="34" t="str">
        <f t="shared" si="3"/>
        <v>簡易水道事業</v>
      </c>
      <c r="L6" s="34" t="str">
        <f t="shared" si="3"/>
        <v>C3</v>
      </c>
      <c r="M6" s="34">
        <f t="shared" si="3"/>
        <v>0</v>
      </c>
      <c r="N6" s="35" t="str">
        <f t="shared" si="3"/>
        <v>-</v>
      </c>
      <c r="O6" s="35">
        <f t="shared" si="3"/>
        <v>77.31</v>
      </c>
      <c r="P6" s="35">
        <f t="shared" si="3"/>
        <v>18.72</v>
      </c>
      <c r="Q6" s="35">
        <f t="shared" si="3"/>
        <v>3018</v>
      </c>
      <c r="R6" s="35">
        <f t="shared" si="3"/>
        <v>16781</v>
      </c>
      <c r="S6" s="35">
        <f t="shared" si="3"/>
        <v>439.28</v>
      </c>
      <c r="T6" s="35">
        <f t="shared" si="3"/>
        <v>38.200000000000003</v>
      </c>
      <c r="U6" s="35">
        <f t="shared" si="3"/>
        <v>3114</v>
      </c>
      <c r="V6" s="35">
        <f t="shared" si="3"/>
        <v>13.9</v>
      </c>
      <c r="W6" s="35">
        <f t="shared" si="3"/>
        <v>224.03</v>
      </c>
      <c r="X6" s="36">
        <f>IF(X7="",NA(),X7)</f>
        <v>126.58</v>
      </c>
      <c r="Y6" s="36">
        <f t="shared" ref="Y6:AG6" si="4">IF(Y7="",NA(),Y7)</f>
        <v>115.73</v>
      </c>
      <c r="Z6" s="36">
        <f t="shared" si="4"/>
        <v>113.97</v>
      </c>
      <c r="AA6" s="36">
        <f t="shared" si="4"/>
        <v>110.05</v>
      </c>
      <c r="AB6" s="36">
        <f t="shared" si="4"/>
        <v>110.05</v>
      </c>
      <c r="AC6" s="36">
        <f t="shared" si="4"/>
        <v>108.9</v>
      </c>
      <c r="AD6" s="36">
        <f t="shared" si="4"/>
        <v>97.04</v>
      </c>
      <c r="AE6" s="36">
        <f t="shared" si="4"/>
        <v>103.86</v>
      </c>
      <c r="AF6" s="36">
        <f t="shared" si="4"/>
        <v>111.5</v>
      </c>
      <c r="AG6" s="36">
        <f t="shared" si="4"/>
        <v>111.79</v>
      </c>
      <c r="AH6" s="35" t="str">
        <f>IF(AH7="","",IF(AH7="-","【-】","【"&amp;SUBSTITUTE(TEXT(AH7,"#,##0.00"),"-","△")&amp;"】"))</f>
        <v>【107.52】</v>
      </c>
      <c r="AI6" s="35">
        <f>IF(AI7="",NA(),AI7)</f>
        <v>0</v>
      </c>
      <c r="AJ6" s="35">
        <f t="shared" ref="AJ6:AR6" si="5">IF(AJ7="",NA(),AJ7)</f>
        <v>0</v>
      </c>
      <c r="AK6" s="35">
        <f t="shared" si="5"/>
        <v>0</v>
      </c>
      <c r="AL6" s="35">
        <f t="shared" si="5"/>
        <v>0</v>
      </c>
      <c r="AM6" s="35">
        <f t="shared" si="5"/>
        <v>0</v>
      </c>
      <c r="AN6" s="36">
        <f t="shared" si="5"/>
        <v>34.049999999999997</v>
      </c>
      <c r="AO6" s="36">
        <f t="shared" si="5"/>
        <v>103.06</v>
      </c>
      <c r="AP6" s="36">
        <f t="shared" si="5"/>
        <v>42.39</v>
      </c>
      <c r="AQ6" s="36">
        <f t="shared" si="5"/>
        <v>7.41</v>
      </c>
      <c r="AR6" s="36">
        <f t="shared" si="5"/>
        <v>4.03</v>
      </c>
      <c r="AS6" s="35" t="str">
        <f>IF(AS7="","",IF(AS7="-","【-】","【"&amp;SUBSTITUTE(TEXT(AS7,"#,##0.00"),"-","△")&amp;"】"))</f>
        <v>【34.34】</v>
      </c>
      <c r="AT6" s="36">
        <f>IF(AT7="",NA(),AT7)</f>
        <v>4733.5200000000004</v>
      </c>
      <c r="AU6" s="36">
        <f t="shared" ref="AU6:BC6" si="6">IF(AU7="",NA(),AU7)</f>
        <v>3839.68</v>
      </c>
      <c r="AV6" s="36">
        <f t="shared" si="6"/>
        <v>1164.77</v>
      </c>
      <c r="AW6" s="36">
        <f t="shared" si="6"/>
        <v>835.85</v>
      </c>
      <c r="AX6" s="36">
        <f t="shared" si="6"/>
        <v>646.49</v>
      </c>
      <c r="AY6" s="36">
        <f t="shared" si="6"/>
        <v>1025.1400000000001</v>
      </c>
      <c r="AZ6" s="36">
        <f t="shared" si="6"/>
        <v>1435.5</v>
      </c>
      <c r="BA6" s="36">
        <f t="shared" si="6"/>
        <v>432.1</v>
      </c>
      <c r="BB6" s="36">
        <f t="shared" si="6"/>
        <v>515.9</v>
      </c>
      <c r="BC6" s="36">
        <f t="shared" si="6"/>
        <v>548.71</v>
      </c>
      <c r="BD6" s="35" t="str">
        <f>IF(BD7="","",IF(BD7="-","【-】","【"&amp;SUBSTITUTE(TEXT(BD7,"#,##0.00"),"-","△")&amp;"】"))</f>
        <v>【356.94】</v>
      </c>
      <c r="BE6" s="36">
        <f>IF(BE7="",NA(),BE7)</f>
        <v>442.83</v>
      </c>
      <c r="BF6" s="36">
        <f t="shared" ref="BF6:BN6" si="7">IF(BF7="",NA(),BF7)</f>
        <v>411.21</v>
      </c>
      <c r="BG6" s="36">
        <f t="shared" si="7"/>
        <v>392.89</v>
      </c>
      <c r="BH6" s="36">
        <f t="shared" si="7"/>
        <v>394.44</v>
      </c>
      <c r="BI6" s="36">
        <f t="shared" si="7"/>
        <v>388.16</v>
      </c>
      <c r="BJ6" s="36">
        <f t="shared" si="7"/>
        <v>801.34</v>
      </c>
      <c r="BK6" s="36">
        <f t="shared" si="7"/>
        <v>1025.47</v>
      </c>
      <c r="BL6" s="36">
        <f t="shared" si="7"/>
        <v>952.88</v>
      </c>
      <c r="BM6" s="36">
        <f t="shared" si="7"/>
        <v>771.33</v>
      </c>
      <c r="BN6" s="36">
        <f t="shared" si="7"/>
        <v>669.22</v>
      </c>
      <c r="BO6" s="35" t="str">
        <f>IF(BO7="","",IF(BO7="-","【-】","【"&amp;SUBSTITUTE(TEXT(BO7,"#,##0.00"),"-","△")&amp;"】"))</f>
        <v>【880.68】</v>
      </c>
      <c r="BP6" s="36">
        <f>IF(BP7="",NA(),BP7)</f>
        <v>115.56</v>
      </c>
      <c r="BQ6" s="36">
        <f t="shared" ref="BQ6:BY6" si="8">IF(BQ7="",NA(),BQ7)</f>
        <v>106.14</v>
      </c>
      <c r="BR6" s="36">
        <f t="shared" si="8"/>
        <v>105.94</v>
      </c>
      <c r="BS6" s="36">
        <f t="shared" si="8"/>
        <v>102.16</v>
      </c>
      <c r="BT6" s="36">
        <f t="shared" si="8"/>
        <v>101.94</v>
      </c>
      <c r="BU6" s="36">
        <f t="shared" si="8"/>
        <v>58.34</v>
      </c>
      <c r="BV6" s="36">
        <f t="shared" si="8"/>
        <v>57.29</v>
      </c>
      <c r="BW6" s="36">
        <f t="shared" si="8"/>
        <v>62.32</v>
      </c>
      <c r="BX6" s="36">
        <f t="shared" si="8"/>
        <v>69.099999999999994</v>
      </c>
      <c r="BY6" s="36">
        <f t="shared" si="8"/>
        <v>73.34</v>
      </c>
      <c r="BZ6" s="35" t="str">
        <f>IF(BZ7="","",IF(BZ7="-","【-】","【"&amp;SUBSTITUTE(TEXT(BZ7,"#,##0.00"),"-","△")&amp;"】"))</f>
        <v>【70.32】</v>
      </c>
      <c r="CA6" s="36">
        <f>IF(CA7="",NA(),CA7)</f>
        <v>140.97999999999999</v>
      </c>
      <c r="CB6" s="36">
        <f t="shared" ref="CB6:CJ6" si="9">IF(CB7="",NA(),CB7)</f>
        <v>153.6</v>
      </c>
      <c r="CC6" s="36">
        <f t="shared" si="9"/>
        <v>154.36000000000001</v>
      </c>
      <c r="CD6" s="36">
        <f t="shared" si="9"/>
        <v>159.74</v>
      </c>
      <c r="CE6" s="36">
        <f t="shared" si="9"/>
        <v>160.16</v>
      </c>
      <c r="CF6" s="36">
        <f t="shared" si="9"/>
        <v>359.11</v>
      </c>
      <c r="CG6" s="36">
        <f t="shared" si="9"/>
        <v>360.94</v>
      </c>
      <c r="CH6" s="36">
        <f t="shared" si="9"/>
        <v>326.38</v>
      </c>
      <c r="CI6" s="36">
        <f t="shared" si="9"/>
        <v>297.49</v>
      </c>
      <c r="CJ6" s="36">
        <f t="shared" si="9"/>
        <v>261.75</v>
      </c>
      <c r="CK6" s="35" t="str">
        <f>IF(CK7="","",IF(CK7="-","【-】","【"&amp;SUBSTITUTE(TEXT(CK7,"#,##0.00"),"-","△")&amp;"】"))</f>
        <v>【268.91】</v>
      </c>
      <c r="CL6" s="36">
        <f>IF(CL7="",NA(),CL7)</f>
        <v>49.68</v>
      </c>
      <c r="CM6" s="36">
        <f t="shared" ref="CM6:CU6" si="10">IF(CM7="",NA(),CM7)</f>
        <v>50.15</v>
      </c>
      <c r="CN6" s="36">
        <f t="shared" si="10"/>
        <v>49.49</v>
      </c>
      <c r="CO6" s="36">
        <f t="shared" si="10"/>
        <v>46.72</v>
      </c>
      <c r="CP6" s="36">
        <f t="shared" si="10"/>
        <v>48.26</v>
      </c>
      <c r="CQ6" s="36">
        <f t="shared" si="10"/>
        <v>50.96</v>
      </c>
      <c r="CR6" s="36">
        <f t="shared" si="10"/>
        <v>50.84</v>
      </c>
      <c r="CS6" s="36">
        <f t="shared" si="10"/>
        <v>52.25</v>
      </c>
      <c r="CT6" s="36">
        <f t="shared" si="10"/>
        <v>48.71</v>
      </c>
      <c r="CU6" s="36">
        <f t="shared" si="10"/>
        <v>50.04</v>
      </c>
      <c r="CV6" s="35" t="str">
        <f>IF(CV7="","",IF(CV7="-","【-】","【"&amp;SUBSTITUTE(TEXT(CV7,"#,##0.00"),"-","△")&amp;"】"))</f>
        <v>【52.75】</v>
      </c>
      <c r="CW6" s="36">
        <f>IF(CW7="",NA(),CW7)</f>
        <v>79.72</v>
      </c>
      <c r="CX6" s="36">
        <f t="shared" ref="CX6:DF6" si="11">IF(CX7="",NA(),CX7)</f>
        <v>79.069999999999993</v>
      </c>
      <c r="CY6" s="36">
        <f t="shared" si="11"/>
        <v>80.7</v>
      </c>
      <c r="CZ6" s="36">
        <f t="shared" si="11"/>
        <v>80.09</v>
      </c>
      <c r="DA6" s="36">
        <f t="shared" si="11"/>
        <v>74</v>
      </c>
      <c r="DB6" s="36">
        <f t="shared" si="11"/>
        <v>84.13</v>
      </c>
      <c r="DC6" s="36">
        <f t="shared" si="11"/>
        <v>85.3</v>
      </c>
      <c r="DD6" s="36">
        <f t="shared" si="11"/>
        <v>86.34</v>
      </c>
      <c r="DE6" s="36">
        <f t="shared" si="11"/>
        <v>85.87</v>
      </c>
      <c r="DF6" s="36">
        <f t="shared" si="11"/>
        <v>83.83</v>
      </c>
      <c r="DG6" s="35" t="str">
        <f>IF(DG7="","",IF(DG7="-","【-】","【"&amp;SUBSTITUTE(TEXT(DG7,"#,##0.00"),"-","△")&amp;"】"))</f>
        <v>【83.57】</v>
      </c>
      <c r="DH6" s="36">
        <f>IF(DH7="",NA(),DH7)</f>
        <v>38.17</v>
      </c>
      <c r="DI6" s="36">
        <f t="shared" ref="DI6:DQ6" si="12">IF(DI7="",NA(),DI7)</f>
        <v>39.43</v>
      </c>
      <c r="DJ6" s="36">
        <f t="shared" si="12"/>
        <v>57.36</v>
      </c>
      <c r="DK6" s="36">
        <f t="shared" si="12"/>
        <v>58.33</v>
      </c>
      <c r="DL6" s="36">
        <f t="shared" si="12"/>
        <v>59</v>
      </c>
      <c r="DM6" s="36">
        <f t="shared" si="12"/>
        <v>33.840000000000003</v>
      </c>
      <c r="DN6" s="36">
        <f t="shared" si="12"/>
        <v>34.67</v>
      </c>
      <c r="DO6" s="36">
        <f t="shared" si="12"/>
        <v>39.26</v>
      </c>
      <c r="DP6" s="36">
        <f t="shared" si="12"/>
        <v>43.52</v>
      </c>
      <c r="DQ6" s="36">
        <f t="shared" si="12"/>
        <v>43.96</v>
      </c>
      <c r="DR6" s="35" t="str">
        <f>IF(DR7="","",IF(DR7="-","【-】","【"&amp;SUBSTITUTE(TEXT(DR7,"#,##0.00"),"-","△")&amp;"】"))</f>
        <v>【39.67】</v>
      </c>
      <c r="DS6" s="36">
        <f>IF(DS7="",NA(),DS7)</f>
        <v>2.92</v>
      </c>
      <c r="DT6" s="36">
        <f t="shared" ref="DT6:EB6" si="13">IF(DT7="",NA(),DT7)</f>
        <v>2.92</v>
      </c>
      <c r="DU6" s="36">
        <f t="shared" si="13"/>
        <v>2.35</v>
      </c>
      <c r="DV6" s="36">
        <f t="shared" si="13"/>
        <v>11.75</v>
      </c>
      <c r="DW6" s="36">
        <f t="shared" si="13"/>
        <v>11.13</v>
      </c>
      <c r="DX6" s="36">
        <f t="shared" si="13"/>
        <v>8.31</v>
      </c>
      <c r="DY6" s="36">
        <f t="shared" si="13"/>
        <v>8.4700000000000006</v>
      </c>
      <c r="DZ6" s="36">
        <f t="shared" si="13"/>
        <v>9.1</v>
      </c>
      <c r="EA6" s="36">
        <f t="shared" si="13"/>
        <v>12.35</v>
      </c>
      <c r="EB6" s="36">
        <f t="shared" si="13"/>
        <v>11.91</v>
      </c>
      <c r="EC6" s="35" t="str">
        <f>IF(EC7="","",IF(EC7="-","【-】","【"&amp;SUBSTITUTE(TEXT(EC7,"#,##0.00"),"-","△")&amp;"】"))</f>
        <v>【9.44】</v>
      </c>
      <c r="ED6" s="36">
        <f>IF(ED7="",NA(),ED7)</f>
        <v>0.32</v>
      </c>
      <c r="EE6" s="36">
        <f t="shared" ref="EE6:EM6" si="14">IF(EE7="",NA(),EE7)</f>
        <v>0.81</v>
      </c>
      <c r="EF6" s="36">
        <f t="shared" si="14"/>
        <v>3.39</v>
      </c>
      <c r="EG6" s="36">
        <f t="shared" si="14"/>
        <v>0.98</v>
      </c>
      <c r="EH6" s="36">
        <f t="shared" si="14"/>
        <v>0.97</v>
      </c>
      <c r="EI6" s="36">
        <f t="shared" si="14"/>
        <v>1.24</v>
      </c>
      <c r="EJ6" s="36">
        <f t="shared" si="14"/>
        <v>0.45</v>
      </c>
      <c r="EK6" s="36">
        <f t="shared" si="14"/>
        <v>0.53</v>
      </c>
      <c r="EL6" s="36">
        <f t="shared" si="14"/>
        <v>0.42</v>
      </c>
      <c r="EM6" s="36">
        <f t="shared" si="14"/>
        <v>0.67</v>
      </c>
      <c r="EN6" s="35" t="str">
        <f>IF(EN7="","",IF(EN7="-","【-】","【"&amp;SUBSTITUTE(TEXT(EN7,"#,##0.00"),"-","△")&amp;"】"))</f>
        <v>【0.73】</v>
      </c>
    </row>
    <row r="7" spans="1:144" s="37" customFormat="1">
      <c r="A7" s="29"/>
      <c r="B7" s="38">
        <v>2016</v>
      </c>
      <c r="C7" s="38">
        <v>104213</v>
      </c>
      <c r="D7" s="38">
        <v>46</v>
      </c>
      <c r="E7" s="38">
        <v>1</v>
      </c>
      <c r="F7" s="38">
        <v>0</v>
      </c>
      <c r="G7" s="38">
        <v>5</v>
      </c>
      <c r="H7" s="38" t="s">
        <v>105</v>
      </c>
      <c r="I7" s="38" t="s">
        <v>106</v>
      </c>
      <c r="J7" s="38" t="s">
        <v>107</v>
      </c>
      <c r="K7" s="38" t="s">
        <v>108</v>
      </c>
      <c r="L7" s="38" t="s">
        <v>109</v>
      </c>
      <c r="M7" s="38"/>
      <c r="N7" s="39" t="s">
        <v>110</v>
      </c>
      <c r="O7" s="39">
        <v>77.31</v>
      </c>
      <c r="P7" s="39">
        <v>18.72</v>
      </c>
      <c r="Q7" s="39">
        <v>3018</v>
      </c>
      <c r="R7" s="39">
        <v>16781</v>
      </c>
      <c r="S7" s="39">
        <v>439.28</v>
      </c>
      <c r="T7" s="39">
        <v>38.200000000000003</v>
      </c>
      <c r="U7" s="39">
        <v>3114</v>
      </c>
      <c r="V7" s="39">
        <v>13.9</v>
      </c>
      <c r="W7" s="39">
        <v>224.03</v>
      </c>
      <c r="X7" s="39">
        <v>126.58</v>
      </c>
      <c r="Y7" s="39">
        <v>115.73</v>
      </c>
      <c r="Z7" s="39">
        <v>113.97</v>
      </c>
      <c r="AA7" s="39">
        <v>110.05</v>
      </c>
      <c r="AB7" s="39">
        <v>110.05</v>
      </c>
      <c r="AC7" s="39">
        <v>108.9</v>
      </c>
      <c r="AD7" s="39">
        <v>97.04</v>
      </c>
      <c r="AE7" s="39">
        <v>103.86</v>
      </c>
      <c r="AF7" s="39">
        <v>111.5</v>
      </c>
      <c r="AG7" s="39">
        <v>111.79</v>
      </c>
      <c r="AH7" s="39">
        <v>107.52</v>
      </c>
      <c r="AI7" s="39">
        <v>0</v>
      </c>
      <c r="AJ7" s="39">
        <v>0</v>
      </c>
      <c r="AK7" s="39">
        <v>0</v>
      </c>
      <c r="AL7" s="39">
        <v>0</v>
      </c>
      <c r="AM7" s="39">
        <v>0</v>
      </c>
      <c r="AN7" s="39">
        <v>34.049999999999997</v>
      </c>
      <c r="AO7" s="39">
        <v>103.06</v>
      </c>
      <c r="AP7" s="39">
        <v>42.39</v>
      </c>
      <c r="AQ7" s="39">
        <v>7.41</v>
      </c>
      <c r="AR7" s="39">
        <v>4.03</v>
      </c>
      <c r="AS7" s="39">
        <v>34.340000000000003</v>
      </c>
      <c r="AT7" s="39">
        <v>4733.5200000000004</v>
      </c>
      <c r="AU7" s="39">
        <v>3839.68</v>
      </c>
      <c r="AV7" s="39">
        <v>1164.77</v>
      </c>
      <c r="AW7" s="39">
        <v>835.85</v>
      </c>
      <c r="AX7" s="39">
        <v>646.49</v>
      </c>
      <c r="AY7" s="39">
        <v>1025.1400000000001</v>
      </c>
      <c r="AZ7" s="39">
        <v>1435.5</v>
      </c>
      <c r="BA7" s="39">
        <v>432.1</v>
      </c>
      <c r="BB7" s="39">
        <v>515.9</v>
      </c>
      <c r="BC7" s="39">
        <v>548.71</v>
      </c>
      <c r="BD7" s="39">
        <v>356.94</v>
      </c>
      <c r="BE7" s="39">
        <v>442.83</v>
      </c>
      <c r="BF7" s="39">
        <v>411.21</v>
      </c>
      <c r="BG7" s="39">
        <v>392.89</v>
      </c>
      <c r="BH7" s="39">
        <v>394.44</v>
      </c>
      <c r="BI7" s="39">
        <v>388.16</v>
      </c>
      <c r="BJ7" s="39">
        <v>801.34</v>
      </c>
      <c r="BK7" s="39">
        <v>1025.47</v>
      </c>
      <c r="BL7" s="39">
        <v>952.88</v>
      </c>
      <c r="BM7" s="39">
        <v>771.33</v>
      </c>
      <c r="BN7" s="39">
        <v>669.22</v>
      </c>
      <c r="BO7" s="39">
        <v>880.68</v>
      </c>
      <c r="BP7" s="39">
        <v>115.56</v>
      </c>
      <c r="BQ7" s="39">
        <v>106.14</v>
      </c>
      <c r="BR7" s="39">
        <v>105.94</v>
      </c>
      <c r="BS7" s="39">
        <v>102.16</v>
      </c>
      <c r="BT7" s="39">
        <v>101.94</v>
      </c>
      <c r="BU7" s="39">
        <v>58.34</v>
      </c>
      <c r="BV7" s="39">
        <v>57.29</v>
      </c>
      <c r="BW7" s="39">
        <v>62.32</v>
      </c>
      <c r="BX7" s="39">
        <v>69.099999999999994</v>
      </c>
      <c r="BY7" s="39">
        <v>73.34</v>
      </c>
      <c r="BZ7" s="39">
        <v>70.319999999999993</v>
      </c>
      <c r="CA7" s="39">
        <v>140.97999999999999</v>
      </c>
      <c r="CB7" s="39">
        <v>153.6</v>
      </c>
      <c r="CC7" s="39">
        <v>154.36000000000001</v>
      </c>
      <c r="CD7" s="39">
        <v>159.74</v>
      </c>
      <c r="CE7" s="39">
        <v>160.16</v>
      </c>
      <c r="CF7" s="39">
        <v>359.11</v>
      </c>
      <c r="CG7" s="39">
        <v>360.94</v>
      </c>
      <c r="CH7" s="39">
        <v>326.38</v>
      </c>
      <c r="CI7" s="39">
        <v>297.49</v>
      </c>
      <c r="CJ7" s="39">
        <v>261.75</v>
      </c>
      <c r="CK7" s="39">
        <v>268.91000000000003</v>
      </c>
      <c r="CL7" s="39">
        <v>49.68</v>
      </c>
      <c r="CM7" s="39">
        <v>50.15</v>
      </c>
      <c r="CN7" s="39">
        <v>49.49</v>
      </c>
      <c r="CO7" s="39">
        <v>46.72</v>
      </c>
      <c r="CP7" s="39">
        <v>48.26</v>
      </c>
      <c r="CQ7" s="39">
        <v>50.96</v>
      </c>
      <c r="CR7" s="39">
        <v>50.84</v>
      </c>
      <c r="CS7" s="39">
        <v>52.25</v>
      </c>
      <c r="CT7" s="39">
        <v>48.71</v>
      </c>
      <c r="CU7" s="39">
        <v>50.04</v>
      </c>
      <c r="CV7" s="39">
        <v>52.75</v>
      </c>
      <c r="CW7" s="39">
        <v>79.72</v>
      </c>
      <c r="CX7" s="39">
        <v>79.069999999999993</v>
      </c>
      <c r="CY7" s="39">
        <v>80.7</v>
      </c>
      <c r="CZ7" s="39">
        <v>80.09</v>
      </c>
      <c r="DA7" s="39">
        <v>74</v>
      </c>
      <c r="DB7" s="39">
        <v>84.13</v>
      </c>
      <c r="DC7" s="39">
        <v>85.3</v>
      </c>
      <c r="DD7" s="39">
        <v>86.34</v>
      </c>
      <c r="DE7" s="39">
        <v>85.87</v>
      </c>
      <c r="DF7" s="39">
        <v>83.83</v>
      </c>
      <c r="DG7" s="39">
        <v>83.57</v>
      </c>
      <c r="DH7" s="39">
        <v>38.17</v>
      </c>
      <c r="DI7" s="39">
        <v>39.43</v>
      </c>
      <c r="DJ7" s="39">
        <v>57.36</v>
      </c>
      <c r="DK7" s="39">
        <v>58.33</v>
      </c>
      <c r="DL7" s="39">
        <v>59</v>
      </c>
      <c r="DM7" s="39">
        <v>33.840000000000003</v>
      </c>
      <c r="DN7" s="39">
        <v>34.67</v>
      </c>
      <c r="DO7" s="39">
        <v>39.26</v>
      </c>
      <c r="DP7" s="39">
        <v>43.52</v>
      </c>
      <c r="DQ7" s="39">
        <v>43.96</v>
      </c>
      <c r="DR7" s="39">
        <v>39.67</v>
      </c>
      <c r="DS7" s="39">
        <v>2.92</v>
      </c>
      <c r="DT7" s="39">
        <v>2.92</v>
      </c>
      <c r="DU7" s="39">
        <v>2.35</v>
      </c>
      <c r="DV7" s="39">
        <v>11.75</v>
      </c>
      <c r="DW7" s="39">
        <v>11.13</v>
      </c>
      <c r="DX7" s="39">
        <v>8.31</v>
      </c>
      <c r="DY7" s="39">
        <v>8.4700000000000006</v>
      </c>
      <c r="DZ7" s="39">
        <v>9.1</v>
      </c>
      <c r="EA7" s="39">
        <v>12.35</v>
      </c>
      <c r="EB7" s="39">
        <v>11.91</v>
      </c>
      <c r="EC7" s="39">
        <v>9.44</v>
      </c>
      <c r="ED7" s="39">
        <v>0.32</v>
      </c>
      <c r="EE7" s="39">
        <v>0.81</v>
      </c>
      <c r="EF7" s="39">
        <v>3.39</v>
      </c>
      <c r="EG7" s="39">
        <v>0.98</v>
      </c>
      <c r="EH7" s="39">
        <v>0.97</v>
      </c>
      <c r="EI7" s="39">
        <v>1.24</v>
      </c>
      <c r="EJ7" s="39">
        <v>0.45</v>
      </c>
      <c r="EK7" s="39">
        <v>0.53</v>
      </c>
      <c r="EL7" s="39">
        <v>0.42</v>
      </c>
      <c r="EM7" s="39">
        <v>0.67</v>
      </c>
      <c r="EN7" s="39">
        <v>0.73</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2018-02-02T02:47:27Z</cp:lastPrinted>
  <dcterms:created xsi:type="dcterms:W3CDTF">2017-12-25T01:24:33Z</dcterms:created>
  <dcterms:modified xsi:type="dcterms:W3CDTF">2018-02-20T09:13:20Z</dcterms:modified>
</cp:coreProperties>
</file>