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4_市町村回答\20 中之条町\"/>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W8" i="4" s="1"/>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B10" i="4"/>
  <c r="BB8" i="4"/>
  <c r="AT8" i="4"/>
  <c r="AL8" i="4"/>
  <c r="I8" i="4"/>
  <c r="B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<sst xmlns="http://schemas.openxmlformats.org/spreadsheetml/2006/main" count="232" uniqueCount="120">
  <si>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</si>
  <si>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</si>
  <si>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</si>
  <si>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</si>
  <si>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</si>
  <si>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</si>
  <si>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</si>
  <si>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</si>
  <si>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</si>
  <si>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</si>
  <si>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</si>
  <si>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</si>
  <si>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</si>
  <si>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</si>
  <si>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</si>
  <si>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</si>
  <si>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</si>
  <si>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</si>
  <si>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</si>
  <si>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</si>
  <si>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</si>
  <si>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</si>
  <si>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</si>
  <si>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</si>
  <si>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</si>
  <si>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</si>
  <si>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</si>
  <si>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</si>
  <si>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</si>
  <si>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</si>
  <si>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</si>
  <si>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</si>
  <si>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</si>
  <si>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</si>
  <si>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</si>
  <si>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</si>
  <si>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</si>
  <si>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</si>
  <si>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</si>
  <si>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</si>
  <si>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</si>
  <si>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</si>
  <si>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</si>
  <si>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</si>
  <si>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</si>
  <si>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</si>
  <si>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</si>
  <si>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</si>
  <si>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</si>
  <si>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</si>
  <si>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</si>
  <si>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</si>
  <si>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</si>
  <si>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</si>
  <si>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</si>
  <si>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</si>
  <si>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</si>
  <si>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</si>
  <si>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</si>
  <si>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</si>
  <si>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</si>
  <si>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</si>
  <si>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</si>
  <si>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</si>
  <si>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</si>
  <si>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</si>
  <si>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</si>
  <si>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</si>
  <si>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</si>
  <si>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</si>
  <si>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</si>
  <si>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</si>
  <si>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</si>
  <si>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</si>
  <si>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</si>
  <si>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</si>
  <si>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</si>
  <si>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</si>
  <si>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</si>
  <si>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</si>
  <si>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</si>
  <si>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</si>
  <si>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</si>
  <si>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</si>
  <si>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</si>
  <si>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</si>
  <si>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</si>
  <si>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</si>
  <si>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</si>
  <si>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</si>
  <si>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</si>
  <si>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</si>
  <si>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</si>
  <si>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</si>
  <si>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</si>
  <si>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</si>
  <si>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</si>
  <si>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</si>
  <si>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</si>
  <si>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</si>
  <si>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</si>
  <si>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</si>
  <si>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</si>
  <si>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</si>
  <si>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</si>
  <si>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中之条町</t>
  </si>
  <si>
    <t>法適用</t>
  </si>
  <si>
    <t>水道事業</t>
  </si>
  <si>
    <t>末端給水事業</t>
  </si>
  <si>
    <t>A7</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</si>
  <si>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</si>
  <si>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</si>
  <si>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</si>
  <si>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</si>
  <si>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</si>
  <si>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</si>
  <si>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</si>
  <si>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xml:space="preserve">
①有形固定資産減価償却率は４９．５５％で、類似団体と同様に老朽化が進んでいる。
②管路経年化率は２．２９％と低く、耐用年数を超えている管路の割合は低い。
③管路更新率がデータ上は０％になっているが、３年計画で管路の更新工事を実施しており平成２９年度に更新完了の予定である。今後も計画的に更新を行いたい。</t>
    <rPh sb="27" eb="29">
      <t>ドウヨウ</t>
    </rPh>
    <rPh sb="88" eb="89">
      <t>ジョウ</t>
    </rPh>
    <rPh sb="101" eb="102">
      <t>ネン</t>
    </rPh>
    <rPh sb="102" eb="104">
      <t>ケイカク</t>
    </rPh>
    <rPh sb="105" eb="107">
      <t>カンロ</t>
    </rPh>
    <rPh sb="108" eb="110">
      <t>コウシン</t>
    </rPh>
    <rPh sb="110" eb="112">
      <t>コウジ</t>
    </rPh>
    <rPh sb="113" eb="115">
      <t>ジッシ</t>
    </rPh>
    <rPh sb="119" eb="121">
      <t>ヘイセイ</t>
    </rPh>
    <rPh sb="123" eb="125">
      <t>ネンド</t>
    </rPh>
    <rPh sb="126" eb="128">
      <t>コウシン</t>
    </rPh>
    <rPh sb="128" eb="130">
      <t>カンリョウ</t>
    </rPh>
    <rPh sb="131" eb="133">
      <t>ヨテイ</t>
    </rPh>
    <rPh sb="137" eb="139">
      <t>コンゴ</t>
    </rPh>
    <rPh sb="140" eb="143">
      <t>ケイカクテキ</t>
    </rPh>
    <rPh sb="144" eb="146">
      <t>コウシン</t>
    </rPh>
    <rPh sb="147" eb="148">
      <t>オコナ</t>
    </rPh>
    <phoneticPr fontId="7"/>
  </si>
  <si>
    <t xml:space="preserve">
　経常収支比率、料金回収率ともに高い水準を保っているが、今後も料金水準を維持するには、施設規模の適正化を図るため施設利用率を上げる必要がある。
　管路経年化率は低いが、更新需要を平準化し安定的に実施するための計画が必要である。
　管路更新にあたっては経営の健全性を維持しつつ投資計画を見直していく必要がある。</t>
    <rPh sb="22" eb="23">
      <t>タモ</t>
    </rPh>
    <rPh sb="29" eb="31">
      <t>コンゴ</t>
    </rPh>
    <phoneticPr fontId="7"/>
  </si>
  <si>
    <r>
      <t xml:space="preserve">
①経常収益比率は１２９．５６％となっており、経常収益の殆どが給水収益であり安定している。
②累積欠損金比率は０％で欠損金が無い。
③流動比率は３４５．４０％と類似団体の平均値と同等で短期的な債務については支払い能力がある。平成２６年度については、会計基準見直しの影響で流動負債に計上するべき金額が増加したことによるもので、その後の増減は少ない。
④企業債残高対給水収益比率は類似団体と比べて低い。企業債残高が少なく、企業債に頼らない設備投資を行っている。
⑤料金回収率は１３０．１９％と給水に係る費用を給水収益で賄えている。
⑥給水原価は類似団体と比較すると６０円程度安く、費用の抑制など効率的な経営に努めている
⑦施設利用率は３７．９９％で減少傾向にある。類似団体と比較すると利用率が悪く、施設の規模の見直しを検討する必要がある。
⑧</t>
    </r>
    <r>
      <rPr>
        <sz val="11"/>
        <rFont val="ＭＳ ゴシック"/>
        <family val="3"/>
        <charset val="128"/>
      </rPr>
      <t>有収率は８３．５８％と、類似団体の平均を上回っているが、引き続き漏水対策等を進めていきたい。</t>
    </r>
    <rPh sb="89" eb="91">
      <t>ドウトウ</t>
    </rPh>
    <rPh sb="164" eb="165">
      <t>ゴ</t>
    </rPh>
    <rPh sb="166" eb="168">
      <t>ゾウゲン</t>
    </rPh>
    <rPh sb="169" eb="170">
      <t>スク</t>
    </rPh>
    <rPh sb="193" eb="194">
      <t>クラ</t>
    </rPh>
    <rPh sb="209" eb="211">
      <t>キギョウ</t>
    </rPh>
    <rPh sb="322" eb="324">
      <t>ゲンショウ</t>
    </rPh>
    <rPh sb="324" eb="326">
      <t>ケイコウ</t>
    </rPh>
    <rPh sb="381" eb="383">
      <t>ルイジ</t>
    </rPh>
    <rPh sb="383" eb="385">
      <t>ダンタイ</t>
    </rPh>
    <rPh sb="386" eb="388">
      <t>ヘイキン</t>
    </rPh>
    <rPh sb="389" eb="391">
      <t>ウワマワ</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</si>
</sst>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9">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3" fillId="0" borderId="0" xfId="1" applyFont="1" applyBorder="1" applyAlignment="1">
      <alignment horizontal="center" vertical="center"/>
    </xf>
    <xf numFmtId="0" fontId="16" fillId="0" borderId="9" xfId="0" applyFont="1" applyFill="1" applyBorder="1" applyAlignment="1" applyProtection="1">
      <alignment horizontal="left" vertical="top" wrapText="1"/>
      <protection locked="0"/>
    </xf>
    <xf numFmtId="0" fontId="16" fillId="0" borderId="0" xfId="0" applyFont="1" applyFill="1" applyBorder="1" applyAlignment="1" applyProtection="1">
      <alignment horizontal="left" vertical="top" wrapText="1"/>
      <protection locked="0"/>
    </xf>
    <xf numFmtId="0" fontId="16" fillId="0" borderId="10"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1.61</c:v>
                </c:pt>
                <c:pt idx="1">
                  <c:v>2.13</c:v>
                </c:pt>
                <c:pt idx="2">
                  <c:v>0.54</c:v>
                </c:pt>
                <c:pt idx="3" formatCode="#,##0.00;&quot;△&quot;#,##0.00">
                  <c:v>0</c:v>
                </c:pt>
                <c:pt idx="4" formatCode="#,##0.00;&quot;△&quot;#,##0.00">
                  <c:v>0</c:v>
                </c:pt>
              </c:numCache>
            </c:numRef>
          </c:val>
        </c:ser>
        <c:dLbls>
          <c:showLegendKey val="0"/>
          <c:showVal val="0"/>
          <c:showCatName val="0"/>
          <c:showSerName val="0"/>
          <c:showPercent val="0"/>
          <c:showBubbleSize val="0"/>
        </c:dLbls>
        <c:gapWidth val="150"/>
        <c:axId val="169959352"/>
        <c:axId val="169663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0.71</c:v>
                </c:pt>
                <c:pt idx="2">
                  <c:v>0.68</c:v>
                </c:pt>
                <c:pt idx="3">
                  <c:v>1.65</c:v>
                </c:pt>
                <c:pt idx="4">
                  <c:v>0.47</c:v>
                </c:pt>
              </c:numCache>
            </c:numRef>
          </c:val>
          <c:smooth val="0"/>
        </c:ser>
        <c:dLbls>
          <c:showLegendKey val="0"/>
          <c:showVal val="0"/>
          <c:showCatName val="0"/>
          <c:showSerName val="0"/>
          <c:showPercent val="0"/>
          <c:showBubbleSize val="0"/>
        </c:dLbls>
        <c:marker val="1"/>
        <c:smooth val="0"/>
        <c:axId val="169959352"/>
        <c:axId val="169663696"/>
      </c:lineChart>
      <c:dateAx>
        <c:axId val="169959352"/>
        <c:scaling>
          <c:orientation val="minMax"/>
        </c:scaling>
        <c:delete val="1"/>
        <c:axPos val="b"/>
        <c:numFmt formatCode="ge" sourceLinked="1"/>
        <c:majorTickMark val="none"/>
        <c:minorTickMark val="none"/>
        <c:tickLblPos val="none"/>
        <c:crossAx val="169663696"/>
        <c:crosses val="autoZero"/>
        <c:auto val="1"/>
        <c:lblOffset val="100"/>
        <c:baseTimeUnit val="years"/>
      </c:dateAx>
      <c:valAx>
        <c:axId val="169663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959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44.72</c:v>
                </c:pt>
                <c:pt idx="1">
                  <c:v>41.95</c:v>
                </c:pt>
                <c:pt idx="2">
                  <c:v>39.01</c:v>
                </c:pt>
                <c:pt idx="3">
                  <c:v>38.6</c:v>
                </c:pt>
                <c:pt idx="4">
                  <c:v>37.99</c:v>
                </c:pt>
              </c:numCache>
            </c:numRef>
          </c:val>
        </c:ser>
        <c:dLbls>
          <c:showLegendKey val="0"/>
          <c:showVal val="0"/>
          <c:showCatName val="0"/>
          <c:showSerName val="0"/>
          <c:showPercent val="0"/>
          <c:showBubbleSize val="0"/>
        </c:dLbls>
        <c:gapWidth val="150"/>
        <c:axId val="249927512"/>
        <c:axId val="249927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54.51</c:v>
                </c:pt>
                <c:pt idx="1">
                  <c:v>54.47</c:v>
                </c:pt>
                <c:pt idx="2">
                  <c:v>53.61</c:v>
                </c:pt>
                <c:pt idx="3">
                  <c:v>53.52</c:v>
                </c:pt>
                <c:pt idx="4">
                  <c:v>54.24</c:v>
                </c:pt>
              </c:numCache>
            </c:numRef>
          </c:val>
          <c:smooth val="0"/>
        </c:ser>
        <c:dLbls>
          <c:showLegendKey val="0"/>
          <c:showVal val="0"/>
          <c:showCatName val="0"/>
          <c:showSerName val="0"/>
          <c:showPercent val="0"/>
          <c:showBubbleSize val="0"/>
        </c:dLbls>
        <c:marker val="1"/>
        <c:smooth val="0"/>
        <c:axId val="249927512"/>
        <c:axId val="249927904"/>
      </c:lineChart>
      <c:dateAx>
        <c:axId val="249927512"/>
        <c:scaling>
          <c:orientation val="minMax"/>
        </c:scaling>
        <c:delete val="1"/>
        <c:axPos val="b"/>
        <c:numFmt formatCode="ge" sourceLinked="1"/>
        <c:majorTickMark val="none"/>
        <c:minorTickMark val="none"/>
        <c:tickLblPos val="none"/>
        <c:crossAx val="249927904"/>
        <c:crosses val="autoZero"/>
        <c:auto val="1"/>
        <c:lblOffset val="100"/>
        <c:baseTimeUnit val="years"/>
      </c:dateAx>
      <c:valAx>
        <c:axId val="24992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927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73.75</c:v>
                </c:pt>
                <c:pt idx="1">
                  <c:v>78.099999999999994</c:v>
                </c:pt>
                <c:pt idx="2">
                  <c:v>84.3</c:v>
                </c:pt>
                <c:pt idx="3">
                  <c:v>84.84</c:v>
                </c:pt>
                <c:pt idx="4">
                  <c:v>83.58</c:v>
                </c:pt>
              </c:numCache>
            </c:numRef>
          </c:val>
        </c:ser>
        <c:dLbls>
          <c:showLegendKey val="0"/>
          <c:showVal val="0"/>
          <c:showCatName val="0"/>
          <c:showSerName val="0"/>
          <c:showPercent val="0"/>
          <c:showBubbleSize val="0"/>
        </c:dLbls>
        <c:gapWidth val="150"/>
        <c:axId val="249713440"/>
        <c:axId val="249991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81.790000000000006</c:v>
                </c:pt>
                <c:pt idx="1">
                  <c:v>81.459999999999994</c:v>
                </c:pt>
                <c:pt idx="2">
                  <c:v>81.31</c:v>
                </c:pt>
                <c:pt idx="3">
                  <c:v>81.459999999999994</c:v>
                </c:pt>
                <c:pt idx="4">
                  <c:v>81.680000000000007</c:v>
                </c:pt>
              </c:numCache>
            </c:numRef>
          </c:val>
          <c:smooth val="0"/>
        </c:ser>
        <c:dLbls>
          <c:showLegendKey val="0"/>
          <c:showVal val="0"/>
          <c:showCatName val="0"/>
          <c:showSerName val="0"/>
          <c:showPercent val="0"/>
          <c:showBubbleSize val="0"/>
        </c:dLbls>
        <c:marker val="1"/>
        <c:smooth val="0"/>
        <c:axId val="249713440"/>
        <c:axId val="249991384"/>
      </c:lineChart>
      <c:dateAx>
        <c:axId val="249713440"/>
        <c:scaling>
          <c:orientation val="minMax"/>
        </c:scaling>
        <c:delete val="1"/>
        <c:axPos val="b"/>
        <c:numFmt formatCode="ge" sourceLinked="1"/>
        <c:majorTickMark val="none"/>
        <c:minorTickMark val="none"/>
        <c:tickLblPos val="none"/>
        <c:crossAx val="249991384"/>
        <c:crosses val="autoZero"/>
        <c:auto val="1"/>
        <c:lblOffset val="100"/>
        <c:baseTimeUnit val="years"/>
      </c:dateAx>
      <c:valAx>
        <c:axId val="249991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71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123.07</c:v>
                </c:pt>
                <c:pt idx="1">
                  <c:v>133.93</c:v>
                </c:pt>
                <c:pt idx="2">
                  <c:v>130.05000000000001</c:v>
                </c:pt>
                <c:pt idx="3">
                  <c:v>118.63</c:v>
                </c:pt>
                <c:pt idx="4">
                  <c:v>129.56</c:v>
                </c:pt>
              </c:numCache>
            </c:numRef>
          </c:val>
        </c:ser>
        <c:dLbls>
          <c:showLegendKey val="0"/>
          <c:showVal val="0"/>
          <c:showCatName val="0"/>
          <c:showSerName val="0"/>
          <c:showPercent val="0"/>
          <c:showBubbleSize val="0"/>
        </c:dLbls>
        <c:gapWidth val="150"/>
        <c:axId val="170626224"/>
        <c:axId val="16960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108.33</c:v>
                </c:pt>
                <c:pt idx="1">
                  <c:v>107.95</c:v>
                </c:pt>
                <c:pt idx="2">
                  <c:v>109.49</c:v>
                </c:pt>
                <c:pt idx="3">
                  <c:v>111.06</c:v>
                </c:pt>
                <c:pt idx="4">
                  <c:v>111.34</c:v>
                </c:pt>
              </c:numCache>
            </c:numRef>
          </c:val>
          <c:smooth val="0"/>
        </c:ser>
        <c:dLbls>
          <c:showLegendKey val="0"/>
          <c:showVal val="0"/>
          <c:showCatName val="0"/>
          <c:showSerName val="0"/>
          <c:showPercent val="0"/>
          <c:showBubbleSize val="0"/>
        </c:dLbls>
        <c:marker val="1"/>
        <c:smooth val="0"/>
        <c:axId val="170626224"/>
        <c:axId val="169607840"/>
      </c:lineChart>
      <c:dateAx>
        <c:axId val="170626224"/>
        <c:scaling>
          <c:orientation val="minMax"/>
        </c:scaling>
        <c:delete val="1"/>
        <c:axPos val="b"/>
        <c:numFmt formatCode="ge" sourceLinked="1"/>
        <c:majorTickMark val="none"/>
        <c:minorTickMark val="none"/>
        <c:tickLblPos val="none"/>
        <c:crossAx val="169607840"/>
        <c:crosses val="autoZero"/>
        <c:auto val="1"/>
        <c:lblOffset val="100"/>
        <c:baseTimeUnit val="years"/>
      </c:dateAx>
      <c:valAx>
        <c:axId val="1696078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062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38.049999999999997</c:v>
                </c:pt>
                <c:pt idx="1">
                  <c:v>38.54</c:v>
                </c:pt>
                <c:pt idx="2">
                  <c:v>46.11</c:v>
                </c:pt>
                <c:pt idx="3">
                  <c:v>47.79</c:v>
                </c:pt>
                <c:pt idx="4">
                  <c:v>49.55</c:v>
                </c:pt>
              </c:numCache>
            </c:numRef>
          </c:val>
        </c:ser>
        <c:dLbls>
          <c:showLegendKey val="0"/>
          <c:showVal val="0"/>
          <c:showCatName val="0"/>
          <c:showSerName val="0"/>
          <c:showPercent val="0"/>
          <c:showBubbleSize val="0"/>
        </c:dLbls>
        <c:gapWidth val="150"/>
        <c:axId val="169498240"/>
        <c:axId val="169654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37.799999999999997</c:v>
                </c:pt>
                <c:pt idx="1">
                  <c:v>38.520000000000003</c:v>
                </c:pt>
                <c:pt idx="2">
                  <c:v>46.67</c:v>
                </c:pt>
                <c:pt idx="3">
                  <c:v>47.7</c:v>
                </c:pt>
                <c:pt idx="4">
                  <c:v>48.14</c:v>
                </c:pt>
              </c:numCache>
            </c:numRef>
          </c:val>
          <c:smooth val="0"/>
        </c:ser>
        <c:dLbls>
          <c:showLegendKey val="0"/>
          <c:showVal val="0"/>
          <c:showCatName val="0"/>
          <c:showSerName val="0"/>
          <c:showPercent val="0"/>
          <c:showBubbleSize val="0"/>
        </c:dLbls>
        <c:marker val="1"/>
        <c:smooth val="0"/>
        <c:axId val="169498240"/>
        <c:axId val="169654392"/>
      </c:lineChart>
      <c:dateAx>
        <c:axId val="169498240"/>
        <c:scaling>
          <c:orientation val="minMax"/>
        </c:scaling>
        <c:delete val="1"/>
        <c:axPos val="b"/>
        <c:numFmt formatCode="ge" sourceLinked="1"/>
        <c:majorTickMark val="none"/>
        <c:minorTickMark val="none"/>
        <c:tickLblPos val="none"/>
        <c:crossAx val="169654392"/>
        <c:crosses val="autoZero"/>
        <c:auto val="1"/>
        <c:lblOffset val="100"/>
        <c:baseTimeUnit val="years"/>
      </c:dateAx>
      <c:valAx>
        <c:axId val="169654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49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1.53</c:v>
                </c:pt>
                <c:pt idx="1">
                  <c:v>1.32</c:v>
                </c:pt>
                <c:pt idx="2">
                  <c:v>1.04</c:v>
                </c:pt>
                <c:pt idx="3">
                  <c:v>1.62</c:v>
                </c:pt>
                <c:pt idx="4">
                  <c:v>2.29</c:v>
                </c:pt>
              </c:numCache>
            </c:numRef>
          </c:val>
        </c:ser>
        <c:dLbls>
          <c:showLegendKey val="0"/>
          <c:showVal val="0"/>
          <c:showCatName val="0"/>
          <c:showSerName val="0"/>
          <c:showPercent val="0"/>
          <c:showBubbleSize val="0"/>
        </c:dLbls>
        <c:gapWidth val="150"/>
        <c:axId val="169525016"/>
        <c:axId val="170614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8.2200000000000006</c:v>
                </c:pt>
                <c:pt idx="1">
                  <c:v>9.43</c:v>
                </c:pt>
                <c:pt idx="2">
                  <c:v>10.029999999999999</c:v>
                </c:pt>
                <c:pt idx="3">
                  <c:v>7.26</c:v>
                </c:pt>
                <c:pt idx="4">
                  <c:v>11.13</c:v>
                </c:pt>
              </c:numCache>
            </c:numRef>
          </c:val>
          <c:smooth val="0"/>
        </c:ser>
        <c:dLbls>
          <c:showLegendKey val="0"/>
          <c:showVal val="0"/>
          <c:showCatName val="0"/>
          <c:showSerName val="0"/>
          <c:showPercent val="0"/>
          <c:showBubbleSize val="0"/>
        </c:dLbls>
        <c:marker val="1"/>
        <c:smooth val="0"/>
        <c:axId val="169525016"/>
        <c:axId val="170614528"/>
      </c:lineChart>
      <c:dateAx>
        <c:axId val="169525016"/>
        <c:scaling>
          <c:orientation val="minMax"/>
        </c:scaling>
        <c:delete val="1"/>
        <c:axPos val="b"/>
        <c:numFmt formatCode="ge" sourceLinked="1"/>
        <c:majorTickMark val="none"/>
        <c:minorTickMark val="none"/>
        <c:tickLblPos val="none"/>
        <c:crossAx val="170614528"/>
        <c:crosses val="autoZero"/>
        <c:auto val="1"/>
        <c:lblOffset val="100"/>
        <c:baseTimeUnit val="years"/>
      </c:dateAx>
      <c:valAx>
        <c:axId val="170614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525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9673264"/>
        <c:axId val="249673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15.69</c:v>
                </c:pt>
                <c:pt idx="1">
                  <c:v>13.47</c:v>
                </c:pt>
                <c:pt idx="2">
                  <c:v>9.49</c:v>
                </c:pt>
                <c:pt idx="3">
                  <c:v>9.35</c:v>
                </c:pt>
                <c:pt idx="4">
                  <c:v>10.130000000000001</c:v>
                </c:pt>
              </c:numCache>
            </c:numRef>
          </c:val>
          <c:smooth val="0"/>
        </c:ser>
        <c:dLbls>
          <c:showLegendKey val="0"/>
          <c:showVal val="0"/>
          <c:showCatName val="0"/>
          <c:showSerName val="0"/>
          <c:showPercent val="0"/>
          <c:showBubbleSize val="0"/>
        </c:dLbls>
        <c:marker val="1"/>
        <c:smooth val="0"/>
        <c:axId val="249673264"/>
        <c:axId val="249673656"/>
      </c:lineChart>
      <c:dateAx>
        <c:axId val="249673264"/>
        <c:scaling>
          <c:orientation val="minMax"/>
        </c:scaling>
        <c:delete val="1"/>
        <c:axPos val="b"/>
        <c:numFmt formatCode="ge" sourceLinked="1"/>
        <c:majorTickMark val="none"/>
        <c:minorTickMark val="none"/>
        <c:tickLblPos val="none"/>
        <c:crossAx val="249673656"/>
        <c:crosses val="autoZero"/>
        <c:auto val="1"/>
        <c:lblOffset val="100"/>
        <c:baseTimeUnit val="years"/>
      </c:dateAx>
      <c:valAx>
        <c:axId val="249673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967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2387.7800000000002</c:v>
                </c:pt>
                <c:pt idx="1">
                  <c:v>1065.22</c:v>
                </c:pt>
                <c:pt idx="2">
                  <c:v>509.98</c:v>
                </c:pt>
                <c:pt idx="3">
                  <c:v>472.84</c:v>
                </c:pt>
                <c:pt idx="4">
                  <c:v>345.4</c:v>
                </c:pt>
              </c:numCache>
            </c:numRef>
          </c:val>
        </c:ser>
        <c:dLbls>
          <c:showLegendKey val="0"/>
          <c:showVal val="0"/>
          <c:showCatName val="0"/>
          <c:showSerName val="0"/>
          <c:showPercent val="0"/>
          <c:showBubbleSize val="0"/>
        </c:dLbls>
        <c:gapWidth val="150"/>
        <c:axId val="249713832"/>
        <c:axId val="249714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1159.4100000000001</c:v>
                </c:pt>
                <c:pt idx="1">
                  <c:v>1081.23</c:v>
                </c:pt>
                <c:pt idx="2">
                  <c:v>406.37</c:v>
                </c:pt>
                <c:pt idx="3">
                  <c:v>398.29</c:v>
                </c:pt>
                <c:pt idx="4">
                  <c:v>388.67</c:v>
                </c:pt>
              </c:numCache>
            </c:numRef>
          </c:val>
          <c:smooth val="0"/>
        </c:ser>
        <c:dLbls>
          <c:showLegendKey val="0"/>
          <c:showVal val="0"/>
          <c:showCatName val="0"/>
          <c:showSerName val="0"/>
          <c:showPercent val="0"/>
          <c:showBubbleSize val="0"/>
        </c:dLbls>
        <c:marker val="1"/>
        <c:smooth val="0"/>
        <c:axId val="249713832"/>
        <c:axId val="249714224"/>
      </c:lineChart>
      <c:dateAx>
        <c:axId val="249713832"/>
        <c:scaling>
          <c:orientation val="minMax"/>
        </c:scaling>
        <c:delete val="1"/>
        <c:axPos val="b"/>
        <c:numFmt formatCode="ge" sourceLinked="1"/>
        <c:majorTickMark val="none"/>
        <c:minorTickMark val="none"/>
        <c:tickLblPos val="none"/>
        <c:crossAx val="249714224"/>
        <c:crosses val="autoZero"/>
        <c:auto val="1"/>
        <c:lblOffset val="100"/>
        <c:baseTimeUnit val="years"/>
      </c:dateAx>
      <c:valAx>
        <c:axId val="2497142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9713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331.92</c:v>
                </c:pt>
                <c:pt idx="1">
                  <c:v>302.02999999999997</c:v>
                </c:pt>
                <c:pt idx="2">
                  <c:v>284.24</c:v>
                </c:pt>
                <c:pt idx="3">
                  <c:v>259.36</c:v>
                </c:pt>
                <c:pt idx="4">
                  <c:v>240.55</c:v>
                </c:pt>
              </c:numCache>
            </c:numRef>
          </c:val>
        </c:ser>
        <c:dLbls>
          <c:showLegendKey val="0"/>
          <c:showVal val="0"/>
          <c:showCatName val="0"/>
          <c:showSerName val="0"/>
          <c:showPercent val="0"/>
          <c:showBubbleSize val="0"/>
        </c:dLbls>
        <c:gapWidth val="150"/>
        <c:axId val="249803488"/>
        <c:axId val="249803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c:v>
                </c:pt>
                <c:pt idx="1">
                  <c:v>443.13</c:v>
                </c:pt>
                <c:pt idx="2">
                  <c:v>442.54</c:v>
                </c:pt>
                <c:pt idx="3">
                  <c:v>431</c:v>
                </c:pt>
                <c:pt idx="4">
                  <c:v>422.5</c:v>
                </c:pt>
              </c:numCache>
            </c:numRef>
          </c:val>
          <c:smooth val="0"/>
        </c:ser>
        <c:dLbls>
          <c:showLegendKey val="0"/>
          <c:showVal val="0"/>
          <c:showCatName val="0"/>
          <c:showSerName val="0"/>
          <c:showPercent val="0"/>
          <c:showBubbleSize val="0"/>
        </c:dLbls>
        <c:marker val="1"/>
        <c:smooth val="0"/>
        <c:axId val="249803488"/>
        <c:axId val="249803880"/>
      </c:lineChart>
      <c:dateAx>
        <c:axId val="249803488"/>
        <c:scaling>
          <c:orientation val="minMax"/>
        </c:scaling>
        <c:delete val="1"/>
        <c:axPos val="b"/>
        <c:numFmt formatCode="ge" sourceLinked="1"/>
        <c:majorTickMark val="none"/>
        <c:minorTickMark val="none"/>
        <c:tickLblPos val="none"/>
        <c:crossAx val="249803880"/>
        <c:crosses val="autoZero"/>
        <c:auto val="1"/>
        <c:lblOffset val="100"/>
        <c:baseTimeUnit val="years"/>
      </c:dateAx>
      <c:valAx>
        <c:axId val="2498038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980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116.8</c:v>
                </c:pt>
                <c:pt idx="1">
                  <c:v>129.99</c:v>
                </c:pt>
                <c:pt idx="2">
                  <c:v>126.75</c:v>
                </c:pt>
                <c:pt idx="3">
                  <c:v>115.64</c:v>
                </c:pt>
                <c:pt idx="4">
                  <c:v>130.19</c:v>
                </c:pt>
              </c:numCache>
            </c:numRef>
          </c:val>
        </c:ser>
        <c:dLbls>
          <c:showLegendKey val="0"/>
          <c:showVal val="0"/>
          <c:showCatName val="0"/>
          <c:showSerName val="0"/>
          <c:showPercent val="0"/>
          <c:showBubbleSize val="0"/>
        </c:dLbls>
        <c:gapWidth val="150"/>
        <c:axId val="249805056"/>
        <c:axId val="249867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96.27</c:v>
                </c:pt>
                <c:pt idx="1">
                  <c:v>95.4</c:v>
                </c:pt>
                <c:pt idx="2">
                  <c:v>98.6</c:v>
                </c:pt>
                <c:pt idx="3">
                  <c:v>100.82</c:v>
                </c:pt>
                <c:pt idx="4">
                  <c:v>101.64</c:v>
                </c:pt>
              </c:numCache>
            </c:numRef>
          </c:val>
          <c:smooth val="0"/>
        </c:ser>
        <c:dLbls>
          <c:showLegendKey val="0"/>
          <c:showVal val="0"/>
          <c:showCatName val="0"/>
          <c:showSerName val="0"/>
          <c:showPercent val="0"/>
          <c:showBubbleSize val="0"/>
        </c:dLbls>
        <c:marker val="1"/>
        <c:smooth val="0"/>
        <c:axId val="249805056"/>
        <c:axId val="249867464"/>
      </c:lineChart>
      <c:dateAx>
        <c:axId val="249805056"/>
        <c:scaling>
          <c:orientation val="minMax"/>
        </c:scaling>
        <c:delete val="1"/>
        <c:axPos val="b"/>
        <c:numFmt formatCode="ge" sourceLinked="1"/>
        <c:majorTickMark val="none"/>
        <c:minorTickMark val="none"/>
        <c:tickLblPos val="none"/>
        <c:crossAx val="249867464"/>
        <c:crosses val="autoZero"/>
        <c:auto val="1"/>
        <c:lblOffset val="100"/>
        <c:baseTimeUnit val="years"/>
      </c:dateAx>
      <c:valAx>
        <c:axId val="249867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80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132.53</c:v>
                </c:pt>
                <c:pt idx="1">
                  <c:v>119.51</c:v>
                </c:pt>
                <c:pt idx="2">
                  <c:v>122.9</c:v>
                </c:pt>
                <c:pt idx="3">
                  <c:v>134.58000000000001</c:v>
                </c:pt>
                <c:pt idx="4">
                  <c:v>119.67</c:v>
                </c:pt>
              </c:numCache>
            </c:numRef>
          </c:val>
        </c:ser>
        <c:dLbls>
          <c:showLegendKey val="0"/>
          <c:showVal val="0"/>
          <c:showCatName val="0"/>
          <c:showSerName val="0"/>
          <c:showPercent val="0"/>
          <c:showBubbleSize val="0"/>
        </c:dLbls>
        <c:gapWidth val="150"/>
        <c:axId val="249868640"/>
        <c:axId val="249869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186.94</c:v>
                </c:pt>
                <c:pt idx="1">
                  <c:v>186.15</c:v>
                </c:pt>
                <c:pt idx="2">
                  <c:v>181.67</c:v>
                </c:pt>
                <c:pt idx="3">
                  <c:v>179.55</c:v>
                </c:pt>
                <c:pt idx="4">
                  <c:v>179.16</c:v>
                </c:pt>
              </c:numCache>
            </c:numRef>
          </c:val>
          <c:smooth val="0"/>
        </c:ser>
        <c:dLbls>
          <c:showLegendKey val="0"/>
          <c:showVal val="0"/>
          <c:showCatName val="0"/>
          <c:showSerName val="0"/>
          <c:showPercent val="0"/>
          <c:showBubbleSize val="0"/>
        </c:dLbls>
        <c:marker val="1"/>
        <c:smooth val="0"/>
        <c:axId val="249868640"/>
        <c:axId val="249869032"/>
      </c:lineChart>
      <c:dateAx>
        <c:axId val="249868640"/>
        <c:scaling>
          <c:orientation val="minMax"/>
        </c:scaling>
        <c:delete val="1"/>
        <c:axPos val="b"/>
        <c:numFmt formatCode="ge" sourceLinked="1"/>
        <c:majorTickMark val="none"/>
        <c:minorTickMark val="none"/>
        <c:tickLblPos val="none"/>
        <c:crossAx val="249869032"/>
        <c:crosses val="autoZero"/>
        <c:auto val="1"/>
        <c:lblOffset val="100"/>
        <c:baseTimeUnit val="years"/>
      </c:dateAx>
      <c:valAx>
        <c:axId val="249869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86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群馬県　中之条町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A7</v>
      </c>
      <c r="X8" s="59"/>
      <c r="Y8" s="59"/>
      <c r="Z8" s="59"/>
      <c r="AA8" s="59"/>
      <c r="AB8" s="59"/>
      <c r="AC8" s="59"/>
      <c r="AD8" s="60" t="s">
        <v>116</v>
      </c>
      <c r="AE8" s="60"/>
      <c r="AF8" s="60"/>
      <c r="AG8" s="60"/>
      <c r="AH8" s="60"/>
      <c r="AI8" s="60"/>
      <c r="AJ8" s="60"/>
      <c r="AK8" s="5"/>
      <c r="AL8" s="61">
        <f>データ!$R$6</f>
        <v>16781</v>
      </c>
      <c r="AM8" s="61"/>
      <c r="AN8" s="61"/>
      <c r="AO8" s="61"/>
      <c r="AP8" s="61"/>
      <c r="AQ8" s="61"/>
      <c r="AR8" s="61"/>
      <c r="AS8" s="61"/>
      <c r="AT8" s="51">
        <f>データ!$S$6</f>
        <v>439.28</v>
      </c>
      <c r="AU8" s="52"/>
      <c r="AV8" s="52"/>
      <c r="AW8" s="52"/>
      <c r="AX8" s="52"/>
      <c r="AY8" s="52"/>
      <c r="AZ8" s="52"/>
      <c r="BA8" s="52"/>
      <c r="BB8" s="53">
        <f>データ!$T$6</f>
        <v>38.200000000000003</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82.53</v>
      </c>
      <c r="J10" s="52"/>
      <c r="K10" s="52"/>
      <c r="L10" s="52"/>
      <c r="M10" s="52"/>
      <c r="N10" s="52"/>
      <c r="O10" s="64"/>
      <c r="P10" s="53">
        <f>データ!$P$6</f>
        <v>71.34</v>
      </c>
      <c r="Q10" s="53"/>
      <c r="R10" s="53"/>
      <c r="S10" s="53"/>
      <c r="T10" s="53"/>
      <c r="U10" s="53"/>
      <c r="V10" s="53"/>
      <c r="W10" s="61">
        <f>データ!$Q$6</f>
        <v>3018</v>
      </c>
      <c r="X10" s="61"/>
      <c r="Y10" s="61"/>
      <c r="Z10" s="61"/>
      <c r="AA10" s="61"/>
      <c r="AB10" s="61"/>
      <c r="AC10" s="61"/>
      <c r="AD10" s="2"/>
      <c r="AE10" s="2"/>
      <c r="AF10" s="2"/>
      <c r="AG10" s="2"/>
      <c r="AH10" s="5"/>
      <c r="AI10" s="5"/>
      <c r="AJ10" s="5"/>
      <c r="AK10" s="5"/>
      <c r="AL10" s="61">
        <f>データ!$U$6</f>
        <v>11867</v>
      </c>
      <c r="AM10" s="61"/>
      <c r="AN10" s="61"/>
      <c r="AO10" s="61"/>
      <c r="AP10" s="61"/>
      <c r="AQ10" s="61"/>
      <c r="AR10" s="61"/>
      <c r="AS10" s="61"/>
      <c r="AT10" s="51">
        <f>データ!$V$6</f>
        <v>9.83</v>
      </c>
      <c r="AU10" s="52"/>
      <c r="AV10" s="52"/>
      <c r="AW10" s="52"/>
      <c r="AX10" s="52"/>
      <c r="AY10" s="52"/>
      <c r="AZ10" s="52"/>
      <c r="BA10" s="52"/>
      <c r="BB10" s="53">
        <f>データ!$W$6</f>
        <v>1207.22</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119</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5" t="s">
        <v>117</v>
      </c>
      <c r="BM47" s="86"/>
      <c r="BN47" s="86"/>
      <c r="BO47" s="86"/>
      <c r="BP47" s="86"/>
      <c r="BQ47" s="86"/>
      <c r="BR47" s="86"/>
      <c r="BS47" s="86"/>
      <c r="BT47" s="86"/>
      <c r="BU47" s="86"/>
      <c r="BV47" s="86"/>
      <c r="BW47" s="86"/>
      <c r="BX47" s="86"/>
      <c r="BY47" s="86"/>
      <c r="BZ47" s="87"/>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5"/>
      <c r="BM48" s="86"/>
      <c r="BN48" s="86"/>
      <c r="BO48" s="86"/>
      <c r="BP48" s="86"/>
      <c r="BQ48" s="86"/>
      <c r="BR48" s="86"/>
      <c r="BS48" s="86"/>
      <c r="BT48" s="86"/>
      <c r="BU48" s="86"/>
      <c r="BV48" s="86"/>
      <c r="BW48" s="86"/>
      <c r="BX48" s="86"/>
      <c r="BY48" s="86"/>
      <c r="BZ48" s="87"/>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5"/>
      <c r="BM49" s="86"/>
      <c r="BN49" s="86"/>
      <c r="BO49" s="86"/>
      <c r="BP49" s="86"/>
      <c r="BQ49" s="86"/>
      <c r="BR49" s="86"/>
      <c r="BS49" s="86"/>
      <c r="BT49" s="86"/>
      <c r="BU49" s="86"/>
      <c r="BV49" s="86"/>
      <c r="BW49" s="86"/>
      <c r="BX49" s="86"/>
      <c r="BY49" s="86"/>
      <c r="BZ49" s="87"/>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5"/>
      <c r="BM50" s="86"/>
      <c r="BN50" s="86"/>
      <c r="BO50" s="86"/>
      <c r="BP50" s="86"/>
      <c r="BQ50" s="86"/>
      <c r="BR50" s="86"/>
      <c r="BS50" s="86"/>
      <c r="BT50" s="86"/>
      <c r="BU50" s="86"/>
      <c r="BV50" s="86"/>
      <c r="BW50" s="86"/>
      <c r="BX50" s="86"/>
      <c r="BY50" s="86"/>
      <c r="BZ50" s="87"/>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5"/>
      <c r="BM51" s="86"/>
      <c r="BN51" s="86"/>
      <c r="BO51" s="86"/>
      <c r="BP51" s="86"/>
      <c r="BQ51" s="86"/>
      <c r="BR51" s="86"/>
      <c r="BS51" s="86"/>
      <c r="BT51" s="86"/>
      <c r="BU51" s="86"/>
      <c r="BV51" s="86"/>
      <c r="BW51" s="86"/>
      <c r="BX51" s="86"/>
      <c r="BY51" s="86"/>
      <c r="BZ51" s="87"/>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5"/>
      <c r="BM52" s="86"/>
      <c r="BN52" s="86"/>
      <c r="BO52" s="86"/>
      <c r="BP52" s="86"/>
      <c r="BQ52" s="86"/>
      <c r="BR52" s="86"/>
      <c r="BS52" s="86"/>
      <c r="BT52" s="86"/>
      <c r="BU52" s="86"/>
      <c r="BV52" s="86"/>
      <c r="BW52" s="86"/>
      <c r="BX52" s="86"/>
      <c r="BY52" s="86"/>
      <c r="BZ52" s="87"/>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5"/>
      <c r="BM53" s="86"/>
      <c r="BN53" s="86"/>
      <c r="BO53" s="86"/>
      <c r="BP53" s="86"/>
      <c r="BQ53" s="86"/>
      <c r="BR53" s="86"/>
      <c r="BS53" s="86"/>
      <c r="BT53" s="86"/>
      <c r="BU53" s="86"/>
      <c r="BV53" s="86"/>
      <c r="BW53" s="86"/>
      <c r="BX53" s="86"/>
      <c r="BY53" s="86"/>
      <c r="BZ53" s="87"/>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5"/>
      <c r="BM54" s="86"/>
      <c r="BN54" s="86"/>
      <c r="BO54" s="86"/>
      <c r="BP54" s="86"/>
      <c r="BQ54" s="86"/>
      <c r="BR54" s="86"/>
      <c r="BS54" s="86"/>
      <c r="BT54" s="86"/>
      <c r="BU54" s="86"/>
      <c r="BV54" s="86"/>
      <c r="BW54" s="86"/>
      <c r="BX54" s="86"/>
      <c r="BY54" s="86"/>
      <c r="BZ54" s="87"/>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5"/>
      <c r="BM55" s="86"/>
      <c r="BN55" s="86"/>
      <c r="BO55" s="86"/>
      <c r="BP55" s="86"/>
      <c r="BQ55" s="86"/>
      <c r="BR55" s="86"/>
      <c r="BS55" s="86"/>
      <c r="BT55" s="86"/>
      <c r="BU55" s="86"/>
      <c r="BV55" s="86"/>
      <c r="BW55" s="86"/>
      <c r="BX55" s="86"/>
      <c r="BY55" s="86"/>
      <c r="BZ55" s="87"/>
    </row>
    <row r="56" spans="1:78" ht="13.5" customHeight="1">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5"/>
      <c r="BM56" s="86"/>
      <c r="BN56" s="86"/>
      <c r="BO56" s="86"/>
      <c r="BP56" s="86"/>
      <c r="BQ56" s="86"/>
      <c r="BR56" s="86"/>
      <c r="BS56" s="86"/>
      <c r="BT56" s="86"/>
      <c r="BU56" s="86"/>
      <c r="BV56" s="86"/>
      <c r="BW56" s="86"/>
      <c r="BX56" s="86"/>
      <c r="BY56" s="86"/>
      <c r="BZ56" s="87"/>
    </row>
    <row r="57" spans="1:78" ht="13.5" customHeight="1">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5"/>
      <c r="BM57" s="86"/>
      <c r="BN57" s="86"/>
      <c r="BO57" s="86"/>
      <c r="BP57" s="86"/>
      <c r="BQ57" s="86"/>
      <c r="BR57" s="86"/>
      <c r="BS57" s="86"/>
      <c r="BT57" s="86"/>
      <c r="BU57" s="86"/>
      <c r="BV57" s="86"/>
      <c r="BW57" s="86"/>
      <c r="BX57" s="86"/>
      <c r="BY57" s="86"/>
      <c r="BZ57" s="87"/>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5"/>
      <c r="BM58" s="86"/>
      <c r="BN58" s="86"/>
      <c r="BO58" s="86"/>
      <c r="BP58" s="86"/>
      <c r="BQ58" s="86"/>
      <c r="BR58" s="86"/>
      <c r="BS58" s="86"/>
      <c r="BT58" s="86"/>
      <c r="BU58" s="86"/>
      <c r="BV58" s="86"/>
      <c r="BW58" s="86"/>
      <c r="BX58" s="86"/>
      <c r="BY58" s="86"/>
      <c r="BZ58" s="87"/>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5"/>
      <c r="BM59" s="86"/>
      <c r="BN59" s="86"/>
      <c r="BO59" s="86"/>
      <c r="BP59" s="86"/>
      <c r="BQ59" s="86"/>
      <c r="BR59" s="86"/>
      <c r="BS59" s="86"/>
      <c r="BT59" s="86"/>
      <c r="BU59" s="86"/>
      <c r="BV59" s="86"/>
      <c r="BW59" s="86"/>
      <c r="BX59" s="86"/>
      <c r="BY59" s="86"/>
      <c r="BZ59" s="87"/>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5"/>
      <c r="BM60" s="86"/>
      <c r="BN60" s="86"/>
      <c r="BO60" s="86"/>
      <c r="BP60" s="86"/>
      <c r="BQ60" s="86"/>
      <c r="BR60" s="86"/>
      <c r="BS60" s="86"/>
      <c r="BT60" s="86"/>
      <c r="BU60" s="86"/>
      <c r="BV60" s="86"/>
      <c r="BW60" s="86"/>
      <c r="BX60" s="86"/>
      <c r="BY60" s="86"/>
      <c r="BZ60" s="87"/>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5"/>
      <c r="BM61" s="86"/>
      <c r="BN61" s="86"/>
      <c r="BO61" s="86"/>
      <c r="BP61" s="86"/>
      <c r="BQ61" s="86"/>
      <c r="BR61" s="86"/>
      <c r="BS61" s="86"/>
      <c r="BT61" s="86"/>
      <c r="BU61" s="86"/>
      <c r="BV61" s="86"/>
      <c r="BW61" s="86"/>
      <c r="BX61" s="86"/>
      <c r="BY61" s="86"/>
      <c r="BZ61" s="87"/>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5"/>
      <c r="BM62" s="86"/>
      <c r="BN62" s="86"/>
      <c r="BO62" s="86"/>
      <c r="BP62" s="86"/>
      <c r="BQ62" s="86"/>
      <c r="BR62" s="86"/>
      <c r="BS62" s="86"/>
      <c r="BT62" s="86"/>
      <c r="BU62" s="86"/>
      <c r="BV62" s="86"/>
      <c r="BW62" s="86"/>
      <c r="BX62" s="86"/>
      <c r="BY62" s="86"/>
      <c r="BZ62" s="87"/>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5"/>
      <c r="BM63" s="86"/>
      <c r="BN63" s="86"/>
      <c r="BO63" s="86"/>
      <c r="BP63" s="86"/>
      <c r="BQ63" s="86"/>
      <c r="BR63" s="86"/>
      <c r="BS63" s="86"/>
      <c r="BT63" s="86"/>
      <c r="BU63" s="86"/>
      <c r="BV63" s="86"/>
      <c r="BW63" s="86"/>
      <c r="BX63" s="86"/>
      <c r="BY63" s="86"/>
      <c r="BZ63" s="87"/>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118</v>
      </c>
      <c r="BM66" s="82"/>
      <c r="BN66" s="82"/>
      <c r="BO66" s="82"/>
      <c r="BP66" s="82"/>
      <c r="BQ66" s="82"/>
      <c r="BR66" s="82"/>
      <c r="BS66" s="82"/>
      <c r="BT66" s="82"/>
      <c r="BU66" s="82"/>
      <c r="BV66" s="82"/>
      <c r="BW66" s="82"/>
      <c r="BX66" s="82"/>
      <c r="BY66" s="82"/>
      <c r="BZ66" s="83"/>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8"/>
      <c r="BM82" s="89"/>
      <c r="BN82" s="89"/>
      <c r="BO82" s="89"/>
      <c r="BP82" s="89"/>
      <c r="BQ82" s="89"/>
      <c r="BR82" s="89"/>
      <c r="BS82" s="89"/>
      <c r="BT82" s="89"/>
      <c r="BU82" s="89"/>
      <c r="BV82" s="89"/>
      <c r="BW82" s="89"/>
      <c r="BX82" s="89"/>
      <c r="BY82" s="89"/>
      <c r="BZ82" s="90"/>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92" t="s">
        <v>62</v>
      </c>
      <c r="I3" s="93"/>
      <c r="J3" s="93"/>
      <c r="K3" s="93"/>
      <c r="L3" s="93"/>
      <c r="M3" s="93"/>
      <c r="N3" s="93"/>
      <c r="O3" s="93"/>
      <c r="P3" s="93"/>
      <c r="Q3" s="93"/>
      <c r="R3" s="93"/>
      <c r="S3" s="93"/>
      <c r="T3" s="93"/>
      <c r="U3" s="93"/>
      <c r="V3" s="93"/>
      <c r="W3" s="94"/>
      <c r="X3" s="98" t="s">
        <v>63</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64</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c r="A4" s="29" t="s">
        <v>65</v>
      </c>
      <c r="B4" s="31"/>
      <c r="C4" s="31"/>
      <c r="D4" s="31"/>
      <c r="E4" s="31"/>
      <c r="F4" s="31"/>
      <c r="G4" s="31"/>
      <c r="H4" s="95"/>
      <c r="I4" s="96"/>
      <c r="J4" s="96"/>
      <c r="K4" s="96"/>
      <c r="L4" s="96"/>
      <c r="M4" s="96"/>
      <c r="N4" s="96"/>
      <c r="O4" s="96"/>
      <c r="P4" s="96"/>
      <c r="Q4" s="96"/>
      <c r="R4" s="96"/>
      <c r="S4" s="96"/>
      <c r="T4" s="96"/>
      <c r="U4" s="96"/>
      <c r="V4" s="96"/>
      <c r="W4" s="97"/>
      <c r="X4" s="91" t="s">
        <v>66</v>
      </c>
      <c r="Y4" s="91"/>
      <c r="Z4" s="91"/>
      <c r="AA4" s="91"/>
      <c r="AB4" s="91"/>
      <c r="AC4" s="91"/>
      <c r="AD4" s="91"/>
      <c r="AE4" s="91"/>
      <c r="AF4" s="91"/>
      <c r="AG4" s="91"/>
      <c r="AH4" s="91"/>
      <c r="AI4" s="91" t="s">
        <v>67</v>
      </c>
      <c r="AJ4" s="91"/>
      <c r="AK4" s="91"/>
      <c r="AL4" s="91"/>
      <c r="AM4" s="91"/>
      <c r="AN4" s="91"/>
      <c r="AO4" s="91"/>
      <c r="AP4" s="91"/>
      <c r="AQ4" s="91"/>
      <c r="AR4" s="91"/>
      <c r="AS4" s="91"/>
      <c r="AT4" s="91" t="s">
        <v>68</v>
      </c>
      <c r="AU4" s="91"/>
      <c r="AV4" s="91"/>
      <c r="AW4" s="91"/>
      <c r="AX4" s="91"/>
      <c r="AY4" s="91"/>
      <c r="AZ4" s="91"/>
      <c r="BA4" s="91"/>
      <c r="BB4" s="91"/>
      <c r="BC4" s="91"/>
      <c r="BD4" s="91"/>
      <c r="BE4" s="91" t="s">
        <v>69</v>
      </c>
      <c r="BF4" s="91"/>
      <c r="BG4" s="91"/>
      <c r="BH4" s="91"/>
      <c r="BI4" s="91"/>
      <c r="BJ4" s="91"/>
      <c r="BK4" s="91"/>
      <c r="BL4" s="91"/>
      <c r="BM4" s="91"/>
      <c r="BN4" s="91"/>
      <c r="BO4" s="91"/>
      <c r="BP4" s="91" t="s">
        <v>70</v>
      </c>
      <c r="BQ4" s="91"/>
      <c r="BR4" s="91"/>
      <c r="BS4" s="91"/>
      <c r="BT4" s="91"/>
      <c r="BU4" s="91"/>
      <c r="BV4" s="91"/>
      <c r="BW4" s="91"/>
      <c r="BX4" s="91"/>
      <c r="BY4" s="91"/>
      <c r="BZ4" s="91"/>
      <c r="CA4" s="91" t="s">
        <v>71</v>
      </c>
      <c r="CB4" s="91"/>
      <c r="CC4" s="91"/>
      <c r="CD4" s="91"/>
      <c r="CE4" s="91"/>
      <c r="CF4" s="91"/>
      <c r="CG4" s="91"/>
      <c r="CH4" s="91"/>
      <c r="CI4" s="91"/>
      <c r="CJ4" s="91"/>
      <c r="CK4" s="91"/>
      <c r="CL4" s="91" t="s">
        <v>72</v>
      </c>
      <c r="CM4" s="91"/>
      <c r="CN4" s="91"/>
      <c r="CO4" s="91"/>
      <c r="CP4" s="91"/>
      <c r="CQ4" s="91"/>
      <c r="CR4" s="91"/>
      <c r="CS4" s="91"/>
      <c r="CT4" s="91"/>
      <c r="CU4" s="91"/>
      <c r="CV4" s="91"/>
      <c r="CW4" s="91" t="s">
        <v>73</v>
      </c>
      <c r="CX4" s="91"/>
      <c r="CY4" s="91"/>
      <c r="CZ4" s="91"/>
      <c r="DA4" s="91"/>
      <c r="DB4" s="91"/>
      <c r="DC4" s="91"/>
      <c r="DD4" s="91"/>
      <c r="DE4" s="91"/>
      <c r="DF4" s="91"/>
      <c r="DG4" s="91"/>
      <c r="DH4" s="91" t="s">
        <v>74</v>
      </c>
      <c r="DI4" s="91"/>
      <c r="DJ4" s="91"/>
      <c r="DK4" s="91"/>
      <c r="DL4" s="91"/>
      <c r="DM4" s="91"/>
      <c r="DN4" s="91"/>
      <c r="DO4" s="91"/>
      <c r="DP4" s="91"/>
      <c r="DQ4" s="91"/>
      <c r="DR4" s="91"/>
      <c r="DS4" s="91" t="s">
        <v>75</v>
      </c>
      <c r="DT4" s="91"/>
      <c r="DU4" s="91"/>
      <c r="DV4" s="91"/>
      <c r="DW4" s="91"/>
      <c r="DX4" s="91"/>
      <c r="DY4" s="91"/>
      <c r="DZ4" s="91"/>
      <c r="EA4" s="91"/>
      <c r="EB4" s="91"/>
      <c r="EC4" s="91"/>
      <c r="ED4" s="91" t="s">
        <v>76</v>
      </c>
      <c r="EE4" s="91"/>
      <c r="EF4" s="91"/>
      <c r="EG4" s="91"/>
      <c r="EH4" s="91"/>
      <c r="EI4" s="91"/>
      <c r="EJ4" s="91"/>
      <c r="EK4" s="91"/>
      <c r="EL4" s="91"/>
      <c r="EM4" s="91"/>
      <c r="EN4" s="91"/>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104213</v>
      </c>
      <c r="D6" s="34">
        <f t="shared" si="3"/>
        <v>46</v>
      </c>
      <c r="E6" s="34">
        <f t="shared" si="3"/>
        <v>1</v>
      </c>
      <c r="F6" s="34">
        <f t="shared" si="3"/>
        <v>0</v>
      </c>
      <c r="G6" s="34">
        <f t="shared" si="3"/>
        <v>1</v>
      </c>
      <c r="H6" s="34" t="str">
        <f t="shared" si="3"/>
        <v>群馬県　中之条町</v>
      </c>
      <c r="I6" s="34" t="str">
        <f t="shared" si="3"/>
        <v>法適用</v>
      </c>
      <c r="J6" s="34" t="str">
        <f t="shared" si="3"/>
        <v>水道事業</v>
      </c>
      <c r="K6" s="34" t="str">
        <f t="shared" si="3"/>
        <v>末端給水事業</v>
      </c>
      <c r="L6" s="34" t="str">
        <f t="shared" si="3"/>
        <v>A7</v>
      </c>
      <c r="M6" s="34">
        <f t="shared" si="3"/>
        <v>0</v>
      </c>
      <c r="N6" s="35" t="str">
        <f t="shared" si="3"/>
        <v>-</v>
      </c>
      <c r="O6" s="35">
        <f t="shared" si="3"/>
        <v>82.53</v>
      </c>
      <c r="P6" s="35">
        <f t="shared" si="3"/>
        <v>71.34</v>
      </c>
      <c r="Q6" s="35">
        <f t="shared" si="3"/>
        <v>3018</v>
      </c>
      <c r="R6" s="35">
        <f t="shared" si="3"/>
        <v>16781</v>
      </c>
      <c r="S6" s="35">
        <f t="shared" si="3"/>
        <v>439.28</v>
      </c>
      <c r="T6" s="35">
        <f t="shared" si="3"/>
        <v>38.200000000000003</v>
      </c>
      <c r="U6" s="35">
        <f t="shared" si="3"/>
        <v>11867</v>
      </c>
      <c r="V6" s="35">
        <f t="shared" si="3"/>
        <v>9.83</v>
      </c>
      <c r="W6" s="35">
        <f t="shared" si="3"/>
        <v>1207.22</v>
      </c>
      <c r="X6" s="36">
        <f>IF(X7="",NA(),X7)</f>
        <v>123.07</v>
      </c>
      <c r="Y6" s="36">
        <f t="shared" ref="Y6:AG6" si="4">IF(Y7="",NA(),Y7)</f>
        <v>133.93</v>
      </c>
      <c r="Z6" s="36">
        <f t="shared" si="4"/>
        <v>130.05000000000001</v>
      </c>
      <c r="AA6" s="36">
        <f t="shared" si="4"/>
        <v>118.63</v>
      </c>
      <c r="AB6" s="36">
        <f t="shared" si="4"/>
        <v>129.56</v>
      </c>
      <c r="AC6" s="36">
        <f t="shared" si="4"/>
        <v>108.33</v>
      </c>
      <c r="AD6" s="36">
        <f t="shared" si="4"/>
        <v>107.95</v>
      </c>
      <c r="AE6" s="36">
        <f t="shared" si="4"/>
        <v>109.49</v>
      </c>
      <c r="AF6" s="36">
        <f t="shared" si="4"/>
        <v>111.06</v>
      </c>
      <c r="AG6" s="36">
        <f t="shared" si="4"/>
        <v>111.34</v>
      </c>
      <c r="AH6" s="35" t="str">
        <f>IF(AH7="","",IF(AH7="-","【-】","【"&amp;SUBSTITUTE(TEXT(AH7,"#,##0.00"),"-","△")&amp;"】"))</f>
        <v>【114.35】</v>
      </c>
      <c r="AI6" s="35">
        <f>IF(AI7="",NA(),AI7)</f>
        <v>0</v>
      </c>
      <c r="AJ6" s="35">
        <f t="shared" ref="AJ6:AR6" si="5">IF(AJ7="",NA(),AJ7)</f>
        <v>0</v>
      </c>
      <c r="AK6" s="35">
        <f t="shared" si="5"/>
        <v>0</v>
      </c>
      <c r="AL6" s="35">
        <f t="shared" si="5"/>
        <v>0</v>
      </c>
      <c r="AM6" s="35">
        <f t="shared" si="5"/>
        <v>0</v>
      </c>
      <c r="AN6" s="36">
        <f t="shared" si="5"/>
        <v>15.69</v>
      </c>
      <c r="AO6" s="36">
        <f t="shared" si="5"/>
        <v>13.47</v>
      </c>
      <c r="AP6" s="36">
        <f t="shared" si="5"/>
        <v>9.49</v>
      </c>
      <c r="AQ6" s="36">
        <f t="shared" si="5"/>
        <v>9.35</v>
      </c>
      <c r="AR6" s="36">
        <f t="shared" si="5"/>
        <v>10.130000000000001</v>
      </c>
      <c r="AS6" s="35" t="str">
        <f>IF(AS7="","",IF(AS7="-","【-】","【"&amp;SUBSTITUTE(TEXT(AS7,"#,##0.00"),"-","△")&amp;"】"))</f>
        <v>【0.79】</v>
      </c>
      <c r="AT6" s="36">
        <f>IF(AT7="",NA(),AT7)</f>
        <v>2387.7800000000002</v>
      </c>
      <c r="AU6" s="36">
        <f t="shared" ref="AU6:BC6" si="6">IF(AU7="",NA(),AU7)</f>
        <v>1065.22</v>
      </c>
      <c r="AV6" s="36">
        <f t="shared" si="6"/>
        <v>509.98</v>
      </c>
      <c r="AW6" s="36">
        <f t="shared" si="6"/>
        <v>472.84</v>
      </c>
      <c r="AX6" s="36">
        <f t="shared" si="6"/>
        <v>345.4</v>
      </c>
      <c r="AY6" s="36">
        <f t="shared" si="6"/>
        <v>1159.4100000000001</v>
      </c>
      <c r="AZ6" s="36">
        <f t="shared" si="6"/>
        <v>1081.23</v>
      </c>
      <c r="BA6" s="36">
        <f t="shared" si="6"/>
        <v>406.37</v>
      </c>
      <c r="BB6" s="36">
        <f t="shared" si="6"/>
        <v>398.29</v>
      </c>
      <c r="BC6" s="36">
        <f t="shared" si="6"/>
        <v>388.67</v>
      </c>
      <c r="BD6" s="35" t="str">
        <f>IF(BD7="","",IF(BD7="-","【-】","【"&amp;SUBSTITUTE(TEXT(BD7,"#,##0.00"),"-","△")&amp;"】"))</f>
        <v>【262.87】</v>
      </c>
      <c r="BE6" s="36">
        <f>IF(BE7="",NA(),BE7)</f>
        <v>331.92</v>
      </c>
      <c r="BF6" s="36">
        <f t="shared" ref="BF6:BN6" si="7">IF(BF7="",NA(),BF7)</f>
        <v>302.02999999999997</v>
      </c>
      <c r="BG6" s="36">
        <f t="shared" si="7"/>
        <v>284.24</v>
      </c>
      <c r="BH6" s="36">
        <f t="shared" si="7"/>
        <v>259.36</v>
      </c>
      <c r="BI6" s="36">
        <f t="shared" si="7"/>
        <v>240.55</v>
      </c>
      <c r="BJ6" s="36">
        <f t="shared" si="7"/>
        <v>458</v>
      </c>
      <c r="BK6" s="36">
        <f t="shared" si="7"/>
        <v>443.13</v>
      </c>
      <c r="BL6" s="36">
        <f t="shared" si="7"/>
        <v>442.54</v>
      </c>
      <c r="BM6" s="36">
        <f t="shared" si="7"/>
        <v>431</v>
      </c>
      <c r="BN6" s="36">
        <f t="shared" si="7"/>
        <v>422.5</v>
      </c>
      <c r="BO6" s="35" t="str">
        <f>IF(BO7="","",IF(BO7="-","【-】","【"&amp;SUBSTITUTE(TEXT(BO7,"#,##0.00"),"-","△")&amp;"】"))</f>
        <v>【270.87】</v>
      </c>
      <c r="BP6" s="36">
        <f>IF(BP7="",NA(),BP7)</f>
        <v>116.8</v>
      </c>
      <c r="BQ6" s="36">
        <f t="shared" ref="BQ6:BY6" si="8">IF(BQ7="",NA(),BQ7)</f>
        <v>129.99</v>
      </c>
      <c r="BR6" s="36">
        <f t="shared" si="8"/>
        <v>126.75</v>
      </c>
      <c r="BS6" s="36">
        <f t="shared" si="8"/>
        <v>115.64</v>
      </c>
      <c r="BT6" s="36">
        <f t="shared" si="8"/>
        <v>130.19</v>
      </c>
      <c r="BU6" s="36">
        <f t="shared" si="8"/>
        <v>96.27</v>
      </c>
      <c r="BV6" s="36">
        <f t="shared" si="8"/>
        <v>95.4</v>
      </c>
      <c r="BW6" s="36">
        <f t="shared" si="8"/>
        <v>98.6</v>
      </c>
      <c r="BX6" s="36">
        <f t="shared" si="8"/>
        <v>100.82</v>
      </c>
      <c r="BY6" s="36">
        <f t="shared" si="8"/>
        <v>101.64</v>
      </c>
      <c r="BZ6" s="35" t="str">
        <f>IF(BZ7="","",IF(BZ7="-","【-】","【"&amp;SUBSTITUTE(TEXT(BZ7,"#,##0.00"),"-","△")&amp;"】"))</f>
        <v>【105.59】</v>
      </c>
      <c r="CA6" s="36">
        <f>IF(CA7="",NA(),CA7)</f>
        <v>132.53</v>
      </c>
      <c r="CB6" s="36">
        <f t="shared" ref="CB6:CJ6" si="9">IF(CB7="",NA(),CB7)</f>
        <v>119.51</v>
      </c>
      <c r="CC6" s="36">
        <f t="shared" si="9"/>
        <v>122.9</v>
      </c>
      <c r="CD6" s="36">
        <f t="shared" si="9"/>
        <v>134.58000000000001</v>
      </c>
      <c r="CE6" s="36">
        <f t="shared" si="9"/>
        <v>119.67</v>
      </c>
      <c r="CF6" s="36">
        <f t="shared" si="9"/>
        <v>186.94</v>
      </c>
      <c r="CG6" s="36">
        <f t="shared" si="9"/>
        <v>186.15</v>
      </c>
      <c r="CH6" s="36">
        <f t="shared" si="9"/>
        <v>181.67</v>
      </c>
      <c r="CI6" s="36">
        <f t="shared" si="9"/>
        <v>179.55</v>
      </c>
      <c r="CJ6" s="36">
        <f t="shared" si="9"/>
        <v>179.16</v>
      </c>
      <c r="CK6" s="35" t="str">
        <f>IF(CK7="","",IF(CK7="-","【-】","【"&amp;SUBSTITUTE(TEXT(CK7,"#,##0.00"),"-","△")&amp;"】"))</f>
        <v>【163.27】</v>
      </c>
      <c r="CL6" s="36">
        <f>IF(CL7="",NA(),CL7)</f>
        <v>44.72</v>
      </c>
      <c r="CM6" s="36">
        <f t="shared" ref="CM6:CU6" si="10">IF(CM7="",NA(),CM7)</f>
        <v>41.95</v>
      </c>
      <c r="CN6" s="36">
        <f t="shared" si="10"/>
        <v>39.01</v>
      </c>
      <c r="CO6" s="36">
        <f t="shared" si="10"/>
        <v>38.6</v>
      </c>
      <c r="CP6" s="36">
        <f t="shared" si="10"/>
        <v>37.99</v>
      </c>
      <c r="CQ6" s="36">
        <f t="shared" si="10"/>
        <v>54.51</v>
      </c>
      <c r="CR6" s="36">
        <f t="shared" si="10"/>
        <v>54.47</v>
      </c>
      <c r="CS6" s="36">
        <f t="shared" si="10"/>
        <v>53.61</v>
      </c>
      <c r="CT6" s="36">
        <f t="shared" si="10"/>
        <v>53.52</v>
      </c>
      <c r="CU6" s="36">
        <f t="shared" si="10"/>
        <v>54.24</v>
      </c>
      <c r="CV6" s="35" t="str">
        <f>IF(CV7="","",IF(CV7="-","【-】","【"&amp;SUBSTITUTE(TEXT(CV7,"#,##0.00"),"-","△")&amp;"】"))</f>
        <v>【59.94】</v>
      </c>
      <c r="CW6" s="36">
        <f>IF(CW7="",NA(),CW7)</f>
        <v>73.75</v>
      </c>
      <c r="CX6" s="36">
        <f t="shared" ref="CX6:DF6" si="11">IF(CX7="",NA(),CX7)</f>
        <v>78.099999999999994</v>
      </c>
      <c r="CY6" s="36">
        <f t="shared" si="11"/>
        <v>84.3</v>
      </c>
      <c r="CZ6" s="36">
        <f t="shared" si="11"/>
        <v>84.84</v>
      </c>
      <c r="DA6" s="36">
        <f t="shared" si="11"/>
        <v>83.58</v>
      </c>
      <c r="DB6" s="36">
        <f t="shared" si="11"/>
        <v>81.790000000000006</v>
      </c>
      <c r="DC6" s="36">
        <f t="shared" si="11"/>
        <v>81.459999999999994</v>
      </c>
      <c r="DD6" s="36">
        <f t="shared" si="11"/>
        <v>81.31</v>
      </c>
      <c r="DE6" s="36">
        <f t="shared" si="11"/>
        <v>81.459999999999994</v>
      </c>
      <c r="DF6" s="36">
        <f t="shared" si="11"/>
        <v>81.680000000000007</v>
      </c>
      <c r="DG6" s="35" t="str">
        <f>IF(DG7="","",IF(DG7="-","【-】","【"&amp;SUBSTITUTE(TEXT(DG7,"#,##0.00"),"-","△")&amp;"】"))</f>
        <v>【90.22】</v>
      </c>
      <c r="DH6" s="36">
        <f>IF(DH7="",NA(),DH7)</f>
        <v>38.049999999999997</v>
      </c>
      <c r="DI6" s="36">
        <f t="shared" ref="DI6:DQ6" si="12">IF(DI7="",NA(),DI7)</f>
        <v>38.54</v>
      </c>
      <c r="DJ6" s="36">
        <f t="shared" si="12"/>
        <v>46.11</v>
      </c>
      <c r="DK6" s="36">
        <f t="shared" si="12"/>
        <v>47.79</v>
      </c>
      <c r="DL6" s="36">
        <f t="shared" si="12"/>
        <v>49.55</v>
      </c>
      <c r="DM6" s="36">
        <f t="shared" si="12"/>
        <v>37.799999999999997</v>
      </c>
      <c r="DN6" s="36">
        <f t="shared" si="12"/>
        <v>38.520000000000003</v>
      </c>
      <c r="DO6" s="36">
        <f t="shared" si="12"/>
        <v>46.67</v>
      </c>
      <c r="DP6" s="36">
        <f t="shared" si="12"/>
        <v>47.7</v>
      </c>
      <c r="DQ6" s="36">
        <f t="shared" si="12"/>
        <v>48.14</v>
      </c>
      <c r="DR6" s="35" t="str">
        <f>IF(DR7="","",IF(DR7="-","【-】","【"&amp;SUBSTITUTE(TEXT(DR7,"#,##0.00"),"-","△")&amp;"】"))</f>
        <v>【47.91】</v>
      </c>
      <c r="DS6" s="36">
        <f>IF(DS7="",NA(),DS7)</f>
        <v>1.53</v>
      </c>
      <c r="DT6" s="36">
        <f t="shared" ref="DT6:EB6" si="13">IF(DT7="",NA(),DT7)</f>
        <v>1.32</v>
      </c>
      <c r="DU6" s="36">
        <f t="shared" si="13"/>
        <v>1.04</v>
      </c>
      <c r="DV6" s="36">
        <f t="shared" si="13"/>
        <v>1.62</v>
      </c>
      <c r="DW6" s="36">
        <f t="shared" si="13"/>
        <v>2.29</v>
      </c>
      <c r="DX6" s="36">
        <f t="shared" si="13"/>
        <v>8.2200000000000006</v>
      </c>
      <c r="DY6" s="36">
        <f t="shared" si="13"/>
        <v>9.43</v>
      </c>
      <c r="DZ6" s="36">
        <f t="shared" si="13"/>
        <v>10.029999999999999</v>
      </c>
      <c r="EA6" s="36">
        <f t="shared" si="13"/>
        <v>7.26</v>
      </c>
      <c r="EB6" s="36">
        <f t="shared" si="13"/>
        <v>11.13</v>
      </c>
      <c r="EC6" s="35" t="str">
        <f>IF(EC7="","",IF(EC7="-","【-】","【"&amp;SUBSTITUTE(TEXT(EC7,"#,##0.00"),"-","△")&amp;"】"))</f>
        <v>【15.00】</v>
      </c>
      <c r="ED6" s="36">
        <f>IF(ED7="",NA(),ED7)</f>
        <v>1.61</v>
      </c>
      <c r="EE6" s="36">
        <f t="shared" ref="EE6:EM6" si="14">IF(EE7="",NA(),EE7)</f>
        <v>2.13</v>
      </c>
      <c r="EF6" s="36">
        <f t="shared" si="14"/>
        <v>0.54</v>
      </c>
      <c r="EG6" s="35">
        <f t="shared" si="14"/>
        <v>0</v>
      </c>
      <c r="EH6" s="35">
        <f t="shared" si="14"/>
        <v>0</v>
      </c>
      <c r="EI6" s="36">
        <f t="shared" si="14"/>
        <v>0.6</v>
      </c>
      <c r="EJ6" s="36">
        <f t="shared" si="14"/>
        <v>0.71</v>
      </c>
      <c r="EK6" s="36">
        <f t="shared" si="14"/>
        <v>0.68</v>
      </c>
      <c r="EL6" s="36">
        <f t="shared" si="14"/>
        <v>1.65</v>
      </c>
      <c r="EM6" s="36">
        <f t="shared" si="14"/>
        <v>0.47</v>
      </c>
      <c r="EN6" s="35" t="str">
        <f>IF(EN7="","",IF(EN7="-","【-】","【"&amp;SUBSTITUTE(TEXT(EN7,"#,##0.00"),"-","△")&amp;"】"))</f>
        <v>【0.76】</v>
      </c>
    </row>
    <row r="7" spans="1:144" s="37" customFormat="1">
      <c r="A7" s="29"/>
      <c r="B7" s="38">
        <v>2016</v>
      </c>
      <c r="C7" s="38">
        <v>104213</v>
      </c>
      <c r="D7" s="38">
        <v>46</v>
      </c>
      <c r="E7" s="38">
        <v>1</v>
      </c>
      <c r="F7" s="38">
        <v>0</v>
      </c>
      <c r="G7" s="38">
        <v>1</v>
      </c>
      <c r="H7" s="38" t="s">
        <v>105</v>
      </c>
      <c r="I7" s="38" t="s">
        <v>106</v>
      </c>
      <c r="J7" s="38" t="s">
        <v>107</v>
      </c>
      <c r="K7" s="38" t="s">
        <v>108</v>
      </c>
      <c r="L7" s="38" t="s">
        <v>109</v>
      </c>
      <c r="M7" s="38"/>
      <c r="N7" s="39" t="s">
        <v>110</v>
      </c>
      <c r="O7" s="39">
        <v>82.53</v>
      </c>
      <c r="P7" s="39">
        <v>71.34</v>
      </c>
      <c r="Q7" s="39">
        <v>3018</v>
      </c>
      <c r="R7" s="39">
        <v>16781</v>
      </c>
      <c r="S7" s="39">
        <v>439.28</v>
      </c>
      <c r="T7" s="39">
        <v>38.200000000000003</v>
      </c>
      <c r="U7" s="39">
        <v>11867</v>
      </c>
      <c r="V7" s="39">
        <v>9.83</v>
      </c>
      <c r="W7" s="39">
        <v>1207.22</v>
      </c>
      <c r="X7" s="39">
        <v>123.07</v>
      </c>
      <c r="Y7" s="39">
        <v>133.93</v>
      </c>
      <c r="Z7" s="39">
        <v>130.05000000000001</v>
      </c>
      <c r="AA7" s="39">
        <v>118.63</v>
      </c>
      <c r="AB7" s="39">
        <v>129.56</v>
      </c>
      <c r="AC7" s="39">
        <v>108.33</v>
      </c>
      <c r="AD7" s="39">
        <v>107.95</v>
      </c>
      <c r="AE7" s="39">
        <v>109.49</v>
      </c>
      <c r="AF7" s="39">
        <v>111.06</v>
      </c>
      <c r="AG7" s="39">
        <v>111.34</v>
      </c>
      <c r="AH7" s="39">
        <v>114.35</v>
      </c>
      <c r="AI7" s="39">
        <v>0</v>
      </c>
      <c r="AJ7" s="39">
        <v>0</v>
      </c>
      <c r="AK7" s="39">
        <v>0</v>
      </c>
      <c r="AL7" s="39">
        <v>0</v>
      </c>
      <c r="AM7" s="39">
        <v>0</v>
      </c>
      <c r="AN7" s="39">
        <v>15.69</v>
      </c>
      <c r="AO7" s="39">
        <v>13.47</v>
      </c>
      <c r="AP7" s="39">
        <v>9.49</v>
      </c>
      <c r="AQ7" s="39">
        <v>9.35</v>
      </c>
      <c r="AR7" s="39">
        <v>10.130000000000001</v>
      </c>
      <c r="AS7" s="39">
        <v>0.79</v>
      </c>
      <c r="AT7" s="39">
        <v>2387.7800000000002</v>
      </c>
      <c r="AU7" s="39">
        <v>1065.22</v>
      </c>
      <c r="AV7" s="39">
        <v>509.98</v>
      </c>
      <c r="AW7" s="39">
        <v>472.84</v>
      </c>
      <c r="AX7" s="39">
        <v>345.4</v>
      </c>
      <c r="AY7" s="39">
        <v>1159.4100000000001</v>
      </c>
      <c r="AZ7" s="39">
        <v>1081.23</v>
      </c>
      <c r="BA7" s="39">
        <v>406.37</v>
      </c>
      <c r="BB7" s="39">
        <v>398.29</v>
      </c>
      <c r="BC7" s="39">
        <v>388.67</v>
      </c>
      <c r="BD7" s="39">
        <v>262.87</v>
      </c>
      <c r="BE7" s="39">
        <v>331.92</v>
      </c>
      <c r="BF7" s="39">
        <v>302.02999999999997</v>
      </c>
      <c r="BG7" s="39">
        <v>284.24</v>
      </c>
      <c r="BH7" s="39">
        <v>259.36</v>
      </c>
      <c r="BI7" s="39">
        <v>240.55</v>
      </c>
      <c r="BJ7" s="39">
        <v>458</v>
      </c>
      <c r="BK7" s="39">
        <v>443.13</v>
      </c>
      <c r="BL7" s="39">
        <v>442.54</v>
      </c>
      <c r="BM7" s="39">
        <v>431</v>
      </c>
      <c r="BN7" s="39">
        <v>422.5</v>
      </c>
      <c r="BO7" s="39">
        <v>270.87</v>
      </c>
      <c r="BP7" s="39">
        <v>116.8</v>
      </c>
      <c r="BQ7" s="39">
        <v>129.99</v>
      </c>
      <c r="BR7" s="39">
        <v>126.75</v>
      </c>
      <c r="BS7" s="39">
        <v>115.64</v>
      </c>
      <c r="BT7" s="39">
        <v>130.19</v>
      </c>
      <c r="BU7" s="39">
        <v>96.27</v>
      </c>
      <c r="BV7" s="39">
        <v>95.4</v>
      </c>
      <c r="BW7" s="39">
        <v>98.6</v>
      </c>
      <c r="BX7" s="39">
        <v>100.82</v>
      </c>
      <c r="BY7" s="39">
        <v>101.64</v>
      </c>
      <c r="BZ7" s="39">
        <v>105.59</v>
      </c>
      <c r="CA7" s="39">
        <v>132.53</v>
      </c>
      <c r="CB7" s="39">
        <v>119.51</v>
      </c>
      <c r="CC7" s="39">
        <v>122.9</v>
      </c>
      <c r="CD7" s="39">
        <v>134.58000000000001</v>
      </c>
      <c r="CE7" s="39">
        <v>119.67</v>
      </c>
      <c r="CF7" s="39">
        <v>186.94</v>
      </c>
      <c r="CG7" s="39">
        <v>186.15</v>
      </c>
      <c r="CH7" s="39">
        <v>181.67</v>
      </c>
      <c r="CI7" s="39">
        <v>179.55</v>
      </c>
      <c r="CJ7" s="39">
        <v>179.16</v>
      </c>
      <c r="CK7" s="39">
        <v>163.27000000000001</v>
      </c>
      <c r="CL7" s="39">
        <v>44.72</v>
      </c>
      <c r="CM7" s="39">
        <v>41.95</v>
      </c>
      <c r="CN7" s="39">
        <v>39.01</v>
      </c>
      <c r="CO7" s="39">
        <v>38.6</v>
      </c>
      <c r="CP7" s="39">
        <v>37.99</v>
      </c>
      <c r="CQ7" s="39">
        <v>54.51</v>
      </c>
      <c r="CR7" s="39">
        <v>54.47</v>
      </c>
      <c r="CS7" s="39">
        <v>53.61</v>
      </c>
      <c r="CT7" s="39">
        <v>53.52</v>
      </c>
      <c r="CU7" s="39">
        <v>54.24</v>
      </c>
      <c r="CV7" s="39">
        <v>59.94</v>
      </c>
      <c r="CW7" s="39">
        <v>73.75</v>
      </c>
      <c r="CX7" s="39">
        <v>78.099999999999994</v>
      </c>
      <c r="CY7" s="39">
        <v>84.3</v>
      </c>
      <c r="CZ7" s="39">
        <v>84.84</v>
      </c>
      <c r="DA7" s="39">
        <v>83.58</v>
      </c>
      <c r="DB7" s="39">
        <v>81.790000000000006</v>
      </c>
      <c r="DC7" s="39">
        <v>81.459999999999994</v>
      </c>
      <c r="DD7" s="39">
        <v>81.31</v>
      </c>
      <c r="DE7" s="39">
        <v>81.459999999999994</v>
      </c>
      <c r="DF7" s="39">
        <v>81.680000000000007</v>
      </c>
      <c r="DG7" s="39">
        <v>90.22</v>
      </c>
      <c r="DH7" s="39">
        <v>38.049999999999997</v>
      </c>
      <c r="DI7" s="39">
        <v>38.54</v>
      </c>
      <c r="DJ7" s="39">
        <v>46.11</v>
      </c>
      <c r="DK7" s="39">
        <v>47.79</v>
      </c>
      <c r="DL7" s="39">
        <v>49.55</v>
      </c>
      <c r="DM7" s="39">
        <v>37.799999999999997</v>
      </c>
      <c r="DN7" s="39">
        <v>38.520000000000003</v>
      </c>
      <c r="DO7" s="39">
        <v>46.67</v>
      </c>
      <c r="DP7" s="39">
        <v>47.7</v>
      </c>
      <c r="DQ7" s="39">
        <v>48.14</v>
      </c>
      <c r="DR7" s="39">
        <v>47.91</v>
      </c>
      <c r="DS7" s="39">
        <v>1.53</v>
      </c>
      <c r="DT7" s="39">
        <v>1.32</v>
      </c>
      <c r="DU7" s="39">
        <v>1.04</v>
      </c>
      <c r="DV7" s="39">
        <v>1.62</v>
      </c>
      <c r="DW7" s="39">
        <v>2.29</v>
      </c>
      <c r="DX7" s="39">
        <v>8.2200000000000006</v>
      </c>
      <c r="DY7" s="39">
        <v>9.43</v>
      </c>
      <c r="DZ7" s="39">
        <v>10.029999999999999</v>
      </c>
      <c r="EA7" s="39">
        <v>7.26</v>
      </c>
      <c r="EB7" s="39">
        <v>11.13</v>
      </c>
      <c r="EC7" s="39">
        <v>15</v>
      </c>
      <c r="ED7" s="39">
        <v>1.61</v>
      </c>
      <c r="EE7" s="39">
        <v>2.13</v>
      </c>
      <c r="EF7" s="39">
        <v>0.54</v>
      </c>
      <c r="EG7" s="39">
        <v>0</v>
      </c>
      <c r="EH7" s="39">
        <v>0</v>
      </c>
      <c r="EI7" s="39">
        <v>0.6</v>
      </c>
      <c r="EJ7" s="39">
        <v>0.71</v>
      </c>
      <c r="EK7" s="39">
        <v>0.68</v>
      </c>
      <c r="EL7" s="39">
        <v>1.65</v>
      </c>
      <c r="EM7" s="39">
        <v>0.47</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2018-02-23T08:20:08Z</cp:lastPrinted>
  <dcterms:created xsi:type="dcterms:W3CDTF">2017-12-25T01:24:32Z</dcterms:created>
  <dcterms:modified xsi:type="dcterms:W3CDTF">2018-02-23T08:20:16Z</dcterms:modified>
</cp:coreProperties>
</file>