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03 桐生市\"/>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<sst xmlns="http://schemas.openxmlformats.org/spreadsheetml/2006/main" count="232" uniqueCount="120">
  <si>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</si>
  <si>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</si>
  <si>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</si>
  <si>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</si>
  <si>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</si>
  <si>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</si>
  <si>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</si>
  <si>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</si>
  <si>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</si>
  <si>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</si>
  <si>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</si>
  <si>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</si>
  <si>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</si>
  <si>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</si>
  <si>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</si>
  <si>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</si>
  <si>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</si>
  <si>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</si>
  <si>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</si>
  <si>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</si>
  <si>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</si>
  <si>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</si>
  <si>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</si>
  <si>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</si>
  <si>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</si>
  <si>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</si>
  <si>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</si>
  <si>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</si>
  <si>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</si>
  <si>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</si>
  <si>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</si>
  <si>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</si>
  <si>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</si>
  <si>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</si>
  <si>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</si>
  <si>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</si>
  <si>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</si>
  <si>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</si>
  <si>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</si>
  <si>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</si>
  <si>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</si>
  <si>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</si>
  <si>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</si>
  <si>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</si>
  <si>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</si>
  <si>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</si>
  <si>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</si>
  <si>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</si>
  <si>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</si>
  <si>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</si>
  <si>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</si>
  <si>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</si>
  <si>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</si>
  <si>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</si>
  <si>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</si>
  <si>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</si>
  <si>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</si>
  <si>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</si>
  <si>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</si>
  <si>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</si>
  <si>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</si>
  <si>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</si>
  <si>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</si>
  <si>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</si>
  <si>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</si>
  <si>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</si>
  <si>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</si>
  <si>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</si>
  <si>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</si>
  <si>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</si>
  <si>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</si>
  <si>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</si>
  <si>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</si>
  <si>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</si>
  <si>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</si>
  <si>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</si>
  <si>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</si>
  <si>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</si>
  <si>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</si>
  <si>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</si>
  <si>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</si>
  <si>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</si>
  <si>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</si>
  <si>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</si>
  <si>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</si>
  <si>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</si>
  <si>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</si>
  <si>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</si>
  <si>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</si>
  <si>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</si>
  <si>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</si>
  <si>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</si>
  <si>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</si>
  <si>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</si>
  <si>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</si>
  <si>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</si>
  <si>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</si>
  <si>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</si>
  <si>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</si>
  <si>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</si>
  <si>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</si>
  <si>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</si>
  <si>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</si>
  <si>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</si>
  <si>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</si>
  <si>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桐生市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</si>
  <si>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</si>
  <si>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</si>
  <si>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</si>
  <si>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</si>
  <si>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</si>
  <si>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</si>
  <si>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</si>
  <si>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</si>
  <si>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</si>
  <si>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</si>
  <si>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</si>
  <si>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有形固定資産減価償却率につきましては、平均値よりも有形固定資産の経年劣化が進んでいる状況である。これは現在（仮称）梅田浄水場建設事業を実施していることから、他の施設の更新を抑えていることが影響していると考えられる。
　②管路経年比率及び③管路更新率につきましても（仮称）梅田浄水場建設を最優先に実施していることが数値の悪化に影響している。今後は現在策定中の管路等更新計画に沿った更新を進めていく。</t>
    <rPh sb="2" eb="4">
      <t>ユウケイ</t>
    </rPh>
    <rPh sb="4" eb="6">
      <t>コテイ</t>
    </rPh>
    <rPh sb="6" eb="8">
      <t>シサン</t>
    </rPh>
    <rPh sb="8" eb="10">
      <t>ゲンカ</t>
    </rPh>
    <rPh sb="10" eb="12">
      <t>ショウキャク</t>
    </rPh>
    <rPh sb="12" eb="13">
      <t>リツ</t>
    </rPh>
    <rPh sb="21" eb="24">
      <t>ヘイキンチ</t>
    </rPh>
    <rPh sb="27" eb="29">
      <t>ユウケイ</t>
    </rPh>
    <rPh sb="29" eb="31">
      <t>コテイ</t>
    </rPh>
    <rPh sb="31" eb="33">
      <t>シサン</t>
    </rPh>
    <rPh sb="34" eb="36">
      <t>ケイネン</t>
    </rPh>
    <rPh sb="36" eb="38">
      <t>レッカ</t>
    </rPh>
    <rPh sb="39" eb="40">
      <t>スス</t>
    </rPh>
    <rPh sb="44" eb="46">
      <t>ジョウキョウ</t>
    </rPh>
    <rPh sb="53" eb="55">
      <t>ゲンザイ</t>
    </rPh>
    <rPh sb="56" eb="58">
      <t>カショウ</t>
    </rPh>
    <rPh sb="59" eb="61">
      <t>ウメダ</t>
    </rPh>
    <rPh sb="61" eb="63">
      <t>ジョウスイ</t>
    </rPh>
    <rPh sb="63" eb="64">
      <t>ジョウ</t>
    </rPh>
    <rPh sb="64" eb="66">
      <t>ケンセツ</t>
    </rPh>
    <rPh sb="66" eb="68">
      <t>ジギョウ</t>
    </rPh>
    <rPh sb="69" eb="71">
      <t>ジッシ</t>
    </rPh>
    <rPh sb="80" eb="81">
      <t>タ</t>
    </rPh>
    <rPh sb="82" eb="84">
      <t>シセツ</t>
    </rPh>
    <rPh sb="85" eb="87">
      <t>コウシン</t>
    </rPh>
    <rPh sb="88" eb="89">
      <t>オサ</t>
    </rPh>
    <rPh sb="96" eb="98">
      <t>エイキョウ</t>
    </rPh>
    <rPh sb="103" eb="104">
      <t>カンガ</t>
    </rPh>
    <rPh sb="112" eb="114">
      <t>カンロ</t>
    </rPh>
    <rPh sb="116" eb="118">
      <t>ヒリツ</t>
    </rPh>
    <rPh sb="118" eb="119">
      <t>オヨ</t>
    </rPh>
    <rPh sb="121" eb="123">
      <t>カンロ</t>
    </rPh>
    <rPh sb="123" eb="125">
      <t>コウシン</t>
    </rPh>
    <rPh sb="125" eb="126">
      <t>リツ</t>
    </rPh>
    <rPh sb="134" eb="136">
      <t>カショウ</t>
    </rPh>
    <rPh sb="137" eb="139">
      <t>ウメダ</t>
    </rPh>
    <rPh sb="139" eb="141">
      <t>ジョウスイ</t>
    </rPh>
    <rPh sb="141" eb="142">
      <t>ジョウ</t>
    </rPh>
    <rPh sb="142" eb="144">
      <t>ケンセツ</t>
    </rPh>
    <rPh sb="145" eb="146">
      <t>サイ</t>
    </rPh>
    <rPh sb="146" eb="148">
      <t>ユウセン</t>
    </rPh>
    <rPh sb="149" eb="151">
      <t>ジッシ</t>
    </rPh>
    <rPh sb="158" eb="160">
      <t>スウチ</t>
    </rPh>
    <rPh sb="161" eb="163">
      <t>アッカ</t>
    </rPh>
    <rPh sb="164" eb="166">
      <t>エイキョウ</t>
    </rPh>
    <rPh sb="171" eb="173">
      <t>コンゴ</t>
    </rPh>
    <rPh sb="174" eb="176">
      <t>ゲンザイ</t>
    </rPh>
    <rPh sb="176" eb="179">
      <t>サクテイチュウ</t>
    </rPh>
    <rPh sb="180" eb="182">
      <t>カンロ</t>
    </rPh>
    <rPh sb="182" eb="183">
      <t>トウ</t>
    </rPh>
    <rPh sb="183" eb="185">
      <t>コウシン</t>
    </rPh>
    <rPh sb="185" eb="187">
      <t>ケイカク</t>
    </rPh>
    <rPh sb="188" eb="189">
      <t>ソ</t>
    </rPh>
    <rPh sb="191" eb="193">
      <t>コウシン</t>
    </rPh>
    <rPh sb="194" eb="195">
      <t>スス</t>
    </rPh>
    <phoneticPr fontId="4"/>
  </si>
  <si>
    <t>　平成２８年度に簡易水道事業を統合したことにより営業費用が大幅に増加したが、経営の健全性、効率性の数値は良好である。しかし、今後は更新費用が経営状況を圧迫してくることが予想される。老朽化の状況が示すとおり、管路をはじめ老朽施設の更新状況が遅れており、現在継続実施している（仮称）梅田浄水場をはじめとする老朽施設の更新に対応するため、アセットマネジメントを活用した管路等更新計画の平成２９年度策定に向けて取り組みを開始した。将来にわたり事業を安定的に継続できるよう、更新計画及び経営計画を推進していく。</t>
    <rPh sb="1" eb="3">
      <t>ヘイセイ</t>
    </rPh>
    <rPh sb="5" eb="7">
      <t>ネンド</t>
    </rPh>
    <rPh sb="8" eb="10">
      <t>カンイ</t>
    </rPh>
    <rPh sb="10" eb="12">
      <t>スイドウ</t>
    </rPh>
    <rPh sb="12" eb="14">
      <t>ジギョウ</t>
    </rPh>
    <rPh sb="15" eb="17">
      <t>トウゴウ</t>
    </rPh>
    <rPh sb="24" eb="26">
      <t>エイギョウ</t>
    </rPh>
    <rPh sb="26" eb="28">
      <t>ヒヨウ</t>
    </rPh>
    <rPh sb="29" eb="31">
      <t>オオハバ</t>
    </rPh>
    <rPh sb="32" eb="34">
      <t>ゾウカ</t>
    </rPh>
    <rPh sb="38" eb="40">
      <t>ケイエイ</t>
    </rPh>
    <rPh sb="41" eb="44">
      <t>ケンゼンセイ</t>
    </rPh>
    <rPh sb="45" eb="48">
      <t>コウリツセイ</t>
    </rPh>
    <rPh sb="49" eb="51">
      <t>スウチ</t>
    </rPh>
    <rPh sb="52" eb="54">
      <t>リョウコウ</t>
    </rPh>
    <rPh sb="62" eb="64">
      <t>コンゴ</t>
    </rPh>
    <rPh sb="65" eb="67">
      <t>コウシン</t>
    </rPh>
    <rPh sb="67" eb="69">
      <t>ヒヨウ</t>
    </rPh>
    <rPh sb="70" eb="72">
      <t>ケイエイ</t>
    </rPh>
    <rPh sb="72" eb="74">
      <t>ジョウキョウ</t>
    </rPh>
    <rPh sb="75" eb="77">
      <t>アッパク</t>
    </rPh>
    <rPh sb="84" eb="86">
      <t>ヨソウ</t>
    </rPh>
    <rPh sb="90" eb="93">
      <t>ロウキュウカ</t>
    </rPh>
    <rPh sb="94" eb="96">
      <t>ジョウキョウ</t>
    </rPh>
    <rPh sb="97" eb="98">
      <t>シメ</t>
    </rPh>
    <rPh sb="103" eb="105">
      <t>カンロ</t>
    </rPh>
    <rPh sb="109" eb="111">
      <t>ロウキュウ</t>
    </rPh>
    <rPh sb="111" eb="113">
      <t>シセツ</t>
    </rPh>
    <rPh sb="114" eb="116">
      <t>コウシン</t>
    </rPh>
    <rPh sb="116" eb="118">
      <t>ジョウキョウ</t>
    </rPh>
    <rPh sb="119" eb="120">
      <t>オク</t>
    </rPh>
    <rPh sb="125" eb="127">
      <t>ゲンザイ</t>
    </rPh>
    <rPh sb="127" eb="129">
      <t>ケイゾク</t>
    </rPh>
    <rPh sb="129" eb="131">
      <t>ジッシ</t>
    </rPh>
    <rPh sb="136" eb="138">
      <t>カショウ</t>
    </rPh>
    <rPh sb="139" eb="141">
      <t>ウメダ</t>
    </rPh>
    <rPh sb="141" eb="143">
      <t>ジョウスイ</t>
    </rPh>
    <rPh sb="143" eb="144">
      <t>ジョウ</t>
    </rPh>
    <rPh sb="151" eb="153">
      <t>ロウキュウ</t>
    </rPh>
    <rPh sb="153" eb="155">
      <t>シセツ</t>
    </rPh>
    <rPh sb="156" eb="158">
      <t>コウシン</t>
    </rPh>
    <rPh sb="159" eb="161">
      <t>タイオウ</t>
    </rPh>
    <rPh sb="177" eb="179">
      <t>カツヨウ</t>
    </rPh>
    <rPh sb="181" eb="182">
      <t>カン</t>
    </rPh>
    <rPh sb="217" eb="219">
      <t>ジギョウ</t>
    </rPh>
    <rPh sb="220" eb="223">
      <t>アンテイテキ</t>
    </rPh>
    <rPh sb="224" eb="226">
      <t>ケイゾク</t>
    </rPh>
    <rPh sb="232" eb="234">
      <t>コウシン</t>
    </rPh>
    <rPh sb="234" eb="236">
      <t>ケイカク</t>
    </rPh>
    <rPh sb="236" eb="237">
      <t>オヨ</t>
    </rPh>
    <rPh sb="238" eb="240">
      <t>ケイエイ</t>
    </rPh>
    <rPh sb="240" eb="242">
      <t>ケイカク</t>
    </rPh>
    <rPh sb="243" eb="245">
      <t>スイシン</t>
    </rPh>
    <phoneticPr fontId="4"/>
  </si>
  <si>
    <t>　①経営収支比率につきましては、簡易水道事業統合により営業費用が増加したため、昨年度と比較して減少しているが、平均値よりも良好な数値となっており、利益の確保が図れている。今後は給水収益の減少が見込まれるので、数値が下降傾向になることが想定される。
　③流動比率につきましては、平成２６年度からの値が急降下しているのは、会計基準見直しに伴い、流動負債に計上するべき金額が増加したためである。昨年度に引き続き平均値と比較しても良好な状況である。
　④企業債残高対給水収益比率につきましては、簡易水道事業統合による企業債の引継ぎや（仮称）梅田浄水場の建設に充てるための借入額の増加に伴って、平均値よりも高い水準となっている。
　⑤料金回収率につきましては、簡易水道事業統合により営業費用が増加したことから数値は下降しているが、現行の料金で費用を賄えている。
　⑥給水原価につきましては、簡易水道事業統合による営業費用の増加から昨年度と比較して上昇している。
　⑦施設利用率につきましては、給水人口の減少や節水意識の定着などにより、配水量が減少している結果であり、今後の老朽施設の更新に伴い、施設のダウンサイジングを考慮した設備投資を検討する必要がある。
　⑧有収率につきましては、配水管の老朽化に伴う漏水の影響が考えられるため、今後管路等更新計画に沿った老朽管の更新を進めていく。また、正確な配水量の把握に努めるため、流量計の更新及び設置を実施し、原因の究明に努め有収率の向上を目指す。</t>
    <rPh sb="2" eb="4">
      <t>ケイエイ</t>
    </rPh>
    <rPh sb="4" eb="6">
      <t>シュウシ</t>
    </rPh>
    <rPh sb="6" eb="8">
      <t>ヒリツ</t>
    </rPh>
    <rPh sb="16" eb="18">
      <t>カンイ</t>
    </rPh>
    <rPh sb="18" eb="20">
      <t>スイドウ</t>
    </rPh>
    <rPh sb="20" eb="22">
      <t>ジギョウ</t>
    </rPh>
    <rPh sb="22" eb="24">
      <t>トウゴウ</t>
    </rPh>
    <rPh sb="27" eb="29">
      <t>エイギョウ</t>
    </rPh>
    <rPh sb="29" eb="31">
      <t>ヒヨウ</t>
    </rPh>
    <rPh sb="32" eb="34">
      <t>ゾウカ</t>
    </rPh>
    <rPh sb="39" eb="42">
      <t>サクネンド</t>
    </rPh>
    <rPh sb="43" eb="45">
      <t>ヒカク</t>
    </rPh>
    <rPh sb="47" eb="49">
      <t>ゲンショウ</t>
    </rPh>
    <rPh sb="55" eb="57">
      <t>ヘイキン</t>
    </rPh>
    <rPh sb="57" eb="58">
      <t>チ</t>
    </rPh>
    <rPh sb="61" eb="63">
      <t>リョウコウ</t>
    </rPh>
    <rPh sb="64" eb="66">
      <t>スウチ</t>
    </rPh>
    <rPh sb="73" eb="75">
      <t>リエキ</t>
    </rPh>
    <rPh sb="76" eb="78">
      <t>カクホ</t>
    </rPh>
    <rPh sb="79" eb="80">
      <t>ハカ</t>
    </rPh>
    <rPh sb="85" eb="87">
      <t>コンゴ</t>
    </rPh>
    <rPh sb="88" eb="90">
      <t>キュウスイ</t>
    </rPh>
    <rPh sb="90" eb="92">
      <t>シュウエキ</t>
    </rPh>
    <rPh sb="93" eb="95">
      <t>ゲンショウ</t>
    </rPh>
    <rPh sb="96" eb="98">
      <t>ミコ</t>
    </rPh>
    <rPh sb="104" eb="106">
      <t>スウチ</t>
    </rPh>
    <rPh sb="107" eb="109">
      <t>カコウ</t>
    </rPh>
    <rPh sb="109" eb="111">
      <t>ケイコウ</t>
    </rPh>
    <rPh sb="117" eb="119">
      <t>ソウテイ</t>
    </rPh>
    <rPh sb="126" eb="128">
      <t>リュウドウ</t>
    </rPh>
    <rPh sb="128" eb="130">
      <t>ヒリツ</t>
    </rPh>
    <rPh sb="138" eb="140">
      <t>ヘイセイ</t>
    </rPh>
    <rPh sb="142" eb="144">
      <t>ネンド</t>
    </rPh>
    <rPh sb="147" eb="148">
      <t>アタイ</t>
    </rPh>
    <rPh sb="149" eb="152">
      <t>キュウコウカ</t>
    </rPh>
    <rPh sb="159" eb="161">
      <t>カイケイ</t>
    </rPh>
    <rPh sb="161" eb="163">
      <t>キジュン</t>
    </rPh>
    <rPh sb="163" eb="165">
      <t>ミナオ</t>
    </rPh>
    <rPh sb="167" eb="168">
      <t>トモナ</t>
    </rPh>
    <rPh sb="170" eb="172">
      <t>リュウドウ</t>
    </rPh>
    <rPh sb="172" eb="174">
      <t>フサイ</t>
    </rPh>
    <rPh sb="175" eb="177">
      <t>ケイジョウ</t>
    </rPh>
    <rPh sb="181" eb="183">
      <t>キンガク</t>
    </rPh>
    <rPh sb="184" eb="186">
      <t>ゾウカ</t>
    </rPh>
    <rPh sb="194" eb="197">
      <t>サクネンド</t>
    </rPh>
    <rPh sb="198" eb="199">
      <t>ヒ</t>
    </rPh>
    <rPh sb="200" eb="201">
      <t>ツヅ</t>
    </rPh>
    <rPh sb="202" eb="205">
      <t>ヘイキンチ</t>
    </rPh>
    <rPh sb="206" eb="208">
      <t>ヒカク</t>
    </rPh>
    <rPh sb="211" eb="213">
      <t>リョウコウ</t>
    </rPh>
    <rPh sb="214" eb="216">
      <t>ジョウキョウ</t>
    </rPh>
    <rPh sb="223" eb="225">
      <t>キギョウ</t>
    </rPh>
    <rPh sb="225" eb="226">
      <t>サイ</t>
    </rPh>
    <rPh sb="226" eb="228">
      <t>ザンダカ</t>
    </rPh>
    <rPh sb="228" eb="229">
      <t>タイ</t>
    </rPh>
    <rPh sb="229" eb="231">
      <t>キュウスイ</t>
    </rPh>
    <rPh sb="231" eb="233">
      <t>シュウエキ</t>
    </rPh>
    <rPh sb="233" eb="235">
      <t>ヒリツ</t>
    </rPh>
    <rPh sb="243" eb="245">
      <t>カンイ</t>
    </rPh>
    <rPh sb="245" eb="247">
      <t>スイドウ</t>
    </rPh>
    <rPh sb="247" eb="249">
      <t>ジギョウ</t>
    </rPh>
    <rPh sb="249" eb="251">
      <t>トウゴウ</t>
    </rPh>
    <rPh sb="254" eb="256">
      <t>キギョウ</t>
    </rPh>
    <rPh sb="256" eb="257">
      <t>サイ</t>
    </rPh>
    <rPh sb="258" eb="260">
      <t>ヒキツ</t>
    </rPh>
    <rPh sb="263" eb="265">
      <t>カショウ</t>
    </rPh>
    <rPh sb="266" eb="268">
      <t>ウメダ</t>
    </rPh>
    <rPh sb="268" eb="270">
      <t>ジョウスイ</t>
    </rPh>
    <rPh sb="270" eb="271">
      <t>ジョウ</t>
    </rPh>
    <rPh sb="272" eb="274">
      <t>ケンセツ</t>
    </rPh>
    <rPh sb="275" eb="276">
      <t>ア</t>
    </rPh>
    <rPh sb="281" eb="283">
      <t>カリイレ</t>
    </rPh>
    <rPh sb="283" eb="284">
      <t>ガク</t>
    </rPh>
    <rPh sb="285" eb="287">
      <t>ゾウカ</t>
    </rPh>
    <rPh sb="288" eb="289">
      <t>トモナ</t>
    </rPh>
    <rPh sb="292" eb="295">
      <t>ヘイキンチ</t>
    </rPh>
    <rPh sb="298" eb="299">
      <t>タカ</t>
    </rPh>
    <rPh sb="300" eb="302">
      <t>スイジュン</t>
    </rPh>
    <rPh sb="312" eb="314">
      <t>リョウキン</t>
    </rPh>
    <rPh sb="314" eb="316">
      <t>カイシュウ</t>
    </rPh>
    <rPh sb="316" eb="317">
      <t>リツ</t>
    </rPh>
    <rPh sb="325" eb="327">
      <t>カンイ</t>
    </rPh>
    <rPh sb="327" eb="329">
      <t>スイドウ</t>
    </rPh>
    <rPh sb="329" eb="331">
      <t>ジギョウ</t>
    </rPh>
    <rPh sb="331" eb="333">
      <t>トウゴウ</t>
    </rPh>
    <rPh sb="336" eb="338">
      <t>エイギョウ</t>
    </rPh>
    <rPh sb="338" eb="340">
      <t>ヒヨウ</t>
    </rPh>
    <rPh sb="341" eb="343">
      <t>ゾウカ</t>
    </rPh>
    <rPh sb="349" eb="351">
      <t>スウチ</t>
    </rPh>
    <rPh sb="352" eb="354">
      <t>カコウ</t>
    </rPh>
    <rPh sb="360" eb="362">
      <t>ゲンコウ</t>
    </rPh>
    <rPh sb="363" eb="365">
      <t>リョウキン</t>
    </rPh>
    <rPh sb="366" eb="368">
      <t>ヒヨウ</t>
    </rPh>
    <rPh sb="369" eb="370">
      <t>マカナ</t>
    </rPh>
    <rPh sb="378" eb="380">
      <t>キュウスイ</t>
    </rPh>
    <rPh sb="380" eb="382">
      <t>ゲンカ</t>
    </rPh>
    <rPh sb="390" eb="392">
      <t>カンイ</t>
    </rPh>
    <rPh sb="392" eb="394">
      <t>スイドウ</t>
    </rPh>
    <rPh sb="394" eb="396">
      <t>ジギョウ</t>
    </rPh>
    <rPh sb="396" eb="398">
      <t>トウゴウ</t>
    </rPh>
    <rPh sb="401" eb="403">
      <t>エイギョウ</t>
    </rPh>
    <rPh sb="403" eb="405">
      <t>ヒヨウ</t>
    </rPh>
    <rPh sb="406" eb="408">
      <t>ゾウカ</t>
    </rPh>
    <rPh sb="410" eb="413">
      <t>サクネンド</t>
    </rPh>
    <rPh sb="414" eb="416">
      <t>ヒカク</t>
    </rPh>
    <rPh sb="418" eb="420">
      <t>ジョウショウ</t>
    </rPh>
    <rPh sb="428" eb="430">
      <t>シセツ</t>
    </rPh>
    <rPh sb="430" eb="433">
      <t>リヨウリツ</t>
    </rPh>
    <rPh sb="441" eb="443">
      <t>キュウスイ</t>
    </rPh>
    <rPh sb="443" eb="445">
      <t>ジンコウ</t>
    </rPh>
    <rPh sb="446" eb="448">
      <t>ゲンショウ</t>
    </rPh>
    <rPh sb="449" eb="451">
      <t>セッスイ</t>
    </rPh>
    <rPh sb="451" eb="453">
      <t>イシキ</t>
    </rPh>
    <rPh sb="454" eb="456">
      <t>テイチャク</t>
    </rPh>
    <rPh sb="462" eb="464">
      <t>ハイスイ</t>
    </rPh>
    <rPh sb="464" eb="465">
      <t>リョウ</t>
    </rPh>
    <rPh sb="466" eb="468">
      <t>ゲンショウ</t>
    </rPh>
    <rPh sb="472" eb="474">
      <t>ケッカ</t>
    </rPh>
    <rPh sb="478" eb="480">
      <t>コンゴ</t>
    </rPh>
    <rPh sb="481" eb="483">
      <t>ロウキュウ</t>
    </rPh>
    <rPh sb="483" eb="485">
      <t>シセツ</t>
    </rPh>
    <rPh sb="486" eb="488">
      <t>コウシン</t>
    </rPh>
    <rPh sb="489" eb="490">
      <t>トモナ</t>
    </rPh>
    <rPh sb="492" eb="494">
      <t>シセツ</t>
    </rPh>
    <rPh sb="504" eb="506">
      <t>コウリョ</t>
    </rPh>
    <rPh sb="508" eb="510">
      <t>セツビ</t>
    </rPh>
    <rPh sb="510" eb="512">
      <t>トウシ</t>
    </rPh>
    <rPh sb="513" eb="515">
      <t>ケントウ</t>
    </rPh>
    <rPh sb="517" eb="519">
      <t>ヒツヨウ</t>
    </rPh>
    <rPh sb="526" eb="527">
      <t>ユウ</t>
    </rPh>
    <rPh sb="527" eb="528">
      <t>シュウ</t>
    </rPh>
    <rPh sb="528" eb="529">
      <t>リツ</t>
    </rPh>
    <rPh sb="537" eb="540">
      <t>ハイスイカン</t>
    </rPh>
    <rPh sb="541" eb="544">
      <t>ロウキュウカ</t>
    </rPh>
    <rPh sb="545" eb="546">
      <t>トモナ</t>
    </rPh>
    <rPh sb="547" eb="549">
      <t>ロウスイ</t>
    </rPh>
    <rPh sb="550" eb="552">
      <t>エイキョウ</t>
    </rPh>
    <rPh sb="553" eb="554">
      <t>カンガ</t>
    </rPh>
    <rPh sb="561" eb="563">
      <t>コンゴ</t>
    </rPh>
    <rPh sb="563" eb="564">
      <t>カン</t>
    </rPh>
    <rPh sb="590" eb="592">
      <t>セイカク</t>
    </rPh>
    <rPh sb="593" eb="595">
      <t>ハイスイ</t>
    </rPh>
    <rPh sb="595" eb="596">
      <t>リョウ</t>
    </rPh>
    <rPh sb="597" eb="599">
      <t>ハアク</t>
    </rPh>
    <rPh sb="600" eb="601">
      <t>ツト</t>
    </rPh>
    <rPh sb="606" eb="609">
      <t>リュウリョウケイ</t>
    </rPh>
    <rPh sb="610" eb="612">
      <t>コウシン</t>
    </rPh>
    <rPh sb="612" eb="613">
      <t>オヨ</t>
    </rPh>
    <rPh sb="614" eb="616">
      <t>セッチ</t>
    </rPh>
    <rPh sb="617" eb="619">
      <t>ジッシ</t>
    </rPh>
    <rPh sb="621" eb="623">
      <t>ゲンイン</t>
    </rPh>
    <rPh sb="624" eb="626">
      <t>キュウメイ</t>
    </rPh>
    <rPh sb="627" eb="628">
      <t>ツト</t>
    </rPh>
    <rPh sb="629" eb="630">
      <t>ユウ</t>
    </rPh>
    <rPh sb="630" eb="631">
      <t>シュウ</t>
    </rPh>
    <rPh sb="631" eb="632">
      <t>リツ</t>
    </rPh>
    <rPh sb="633" eb="635">
      <t>コウジョウ</t>
    </rPh>
    <rPh sb="636" eb="638">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</si>
</sst>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0.76</c:v>
                </c:pt>
                <c:pt idx="1">
                  <c:v>0.63</c:v>
                </c:pt>
                <c:pt idx="2">
                  <c:v>0.53</c:v>
                </c:pt>
                <c:pt idx="3">
                  <c:v>0.81</c:v>
                </c:pt>
                <c:pt idx="4">
                  <c:v>0.67</c:v>
                </c:pt>
              </c:numCache>
            </c:numRef>
          </c:val>
        </c:ser>
        <c:dLbls>
          <c:showLegendKey val="0"/>
          <c:showVal val="0"/>
          <c:showCatName val="0"/>
          <c:showSerName val="0"/>
          <c:showPercent val="0"/>
          <c:showBubbleSize val="0"/>
        </c:dLbls>
        <c:gapWidth val="150"/>
        <c:axId val="176184984"/>
        <c:axId val="1591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176184984"/>
        <c:axId val="15910744"/>
      </c:lineChart>
      <c:dateAx>
        <c:axId val="176184984"/>
        <c:scaling>
          <c:orientation val="minMax"/>
        </c:scaling>
        <c:delete val="1"/>
        <c:axPos val="b"/>
        <c:numFmt formatCode="ge" sourceLinked="1"/>
        <c:majorTickMark val="none"/>
        <c:minorTickMark val="none"/>
        <c:tickLblPos val="none"/>
        <c:crossAx val="15910744"/>
        <c:crosses val="autoZero"/>
        <c:auto val="1"/>
        <c:lblOffset val="100"/>
        <c:baseTimeUnit val="years"/>
      </c:dateAx>
      <c:valAx>
        <c:axId val="1591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8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44.62</c:v>
                </c:pt>
                <c:pt idx="1">
                  <c:v>44.32</c:v>
                </c:pt>
                <c:pt idx="2">
                  <c:v>43.92</c:v>
                </c:pt>
                <c:pt idx="3">
                  <c:v>46.65</c:v>
                </c:pt>
                <c:pt idx="4">
                  <c:v>45.25</c:v>
                </c:pt>
              </c:numCache>
            </c:numRef>
          </c:val>
        </c:ser>
        <c:dLbls>
          <c:showLegendKey val="0"/>
          <c:showVal val="0"/>
          <c:showCatName val="0"/>
          <c:showSerName val="0"/>
          <c:showPercent val="0"/>
          <c:showBubbleSize val="0"/>
        </c:dLbls>
        <c:gapWidth val="150"/>
        <c:axId val="174177392"/>
        <c:axId val="17417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174177392"/>
        <c:axId val="174177784"/>
      </c:lineChart>
      <c:dateAx>
        <c:axId val="174177392"/>
        <c:scaling>
          <c:orientation val="minMax"/>
        </c:scaling>
        <c:delete val="1"/>
        <c:axPos val="b"/>
        <c:numFmt formatCode="ge" sourceLinked="1"/>
        <c:majorTickMark val="none"/>
        <c:minorTickMark val="none"/>
        <c:tickLblPos val="none"/>
        <c:crossAx val="174177784"/>
        <c:crosses val="autoZero"/>
        <c:auto val="1"/>
        <c:lblOffset val="100"/>
        <c:baseTimeUnit val="years"/>
      </c:dateAx>
      <c:valAx>
        <c:axId val="17417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7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80.73</c:v>
                </c:pt>
                <c:pt idx="1">
                  <c:v>80.69</c:v>
                </c:pt>
                <c:pt idx="2">
                  <c:v>78.58</c:v>
                </c:pt>
                <c:pt idx="3">
                  <c:v>79.92</c:v>
                </c:pt>
                <c:pt idx="4">
                  <c:v>79.92</c:v>
                </c:pt>
              </c:numCache>
            </c:numRef>
          </c:val>
        </c:ser>
        <c:dLbls>
          <c:showLegendKey val="0"/>
          <c:showVal val="0"/>
          <c:showCatName val="0"/>
          <c:showSerName val="0"/>
          <c:showPercent val="0"/>
          <c:showBubbleSize val="0"/>
        </c:dLbls>
        <c:gapWidth val="150"/>
        <c:axId val="176880040"/>
        <c:axId val="17688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76880040"/>
        <c:axId val="176880432"/>
      </c:lineChart>
      <c:dateAx>
        <c:axId val="176880040"/>
        <c:scaling>
          <c:orientation val="minMax"/>
        </c:scaling>
        <c:delete val="1"/>
        <c:axPos val="b"/>
        <c:numFmt formatCode="ge" sourceLinked="1"/>
        <c:majorTickMark val="none"/>
        <c:minorTickMark val="none"/>
        <c:tickLblPos val="none"/>
        <c:crossAx val="176880432"/>
        <c:crosses val="autoZero"/>
        <c:auto val="1"/>
        <c:lblOffset val="100"/>
        <c:baseTimeUnit val="years"/>
      </c:dateAx>
      <c:valAx>
        <c:axId val="17688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88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115.6</c:v>
                </c:pt>
                <c:pt idx="1">
                  <c:v>120.41</c:v>
                </c:pt>
                <c:pt idx="2">
                  <c:v>119.64</c:v>
                </c:pt>
                <c:pt idx="3">
                  <c:v>122.84</c:v>
                </c:pt>
                <c:pt idx="4">
                  <c:v>115.83</c:v>
                </c:pt>
              </c:numCache>
            </c:numRef>
          </c:val>
        </c:ser>
        <c:dLbls>
          <c:showLegendKey val="0"/>
          <c:showVal val="0"/>
          <c:showCatName val="0"/>
          <c:showSerName val="0"/>
          <c:showPercent val="0"/>
          <c:showBubbleSize val="0"/>
        </c:dLbls>
        <c:gapWidth val="150"/>
        <c:axId val="174045936"/>
        <c:axId val="17404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174045936"/>
        <c:axId val="174046320"/>
      </c:lineChart>
      <c:dateAx>
        <c:axId val="174045936"/>
        <c:scaling>
          <c:orientation val="minMax"/>
        </c:scaling>
        <c:delete val="1"/>
        <c:axPos val="b"/>
        <c:numFmt formatCode="ge" sourceLinked="1"/>
        <c:majorTickMark val="none"/>
        <c:minorTickMark val="none"/>
        <c:tickLblPos val="none"/>
        <c:crossAx val="174046320"/>
        <c:crosses val="autoZero"/>
        <c:auto val="1"/>
        <c:lblOffset val="100"/>
        <c:baseTimeUnit val="years"/>
      </c:dateAx>
      <c:valAx>
        <c:axId val="17404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04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49.34</c:v>
                </c:pt>
                <c:pt idx="1">
                  <c:v>50.32</c:v>
                </c:pt>
                <c:pt idx="2">
                  <c:v>54.12</c:v>
                </c:pt>
                <c:pt idx="3">
                  <c:v>55.24</c:v>
                </c:pt>
                <c:pt idx="4">
                  <c:v>55.34</c:v>
                </c:pt>
              </c:numCache>
            </c:numRef>
          </c:val>
        </c:ser>
        <c:dLbls>
          <c:showLegendKey val="0"/>
          <c:showVal val="0"/>
          <c:showCatName val="0"/>
          <c:showSerName val="0"/>
          <c:showPercent val="0"/>
          <c:showBubbleSize val="0"/>
        </c:dLbls>
        <c:gapWidth val="150"/>
        <c:axId val="176076296"/>
        <c:axId val="17607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176076296"/>
        <c:axId val="176076680"/>
      </c:lineChart>
      <c:dateAx>
        <c:axId val="176076296"/>
        <c:scaling>
          <c:orientation val="minMax"/>
        </c:scaling>
        <c:delete val="1"/>
        <c:axPos val="b"/>
        <c:numFmt formatCode="ge" sourceLinked="1"/>
        <c:majorTickMark val="none"/>
        <c:minorTickMark val="none"/>
        <c:tickLblPos val="none"/>
        <c:crossAx val="176076680"/>
        <c:crosses val="autoZero"/>
        <c:auto val="1"/>
        <c:lblOffset val="100"/>
        <c:baseTimeUnit val="years"/>
      </c:dateAx>
      <c:valAx>
        <c:axId val="17607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7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24.28</c:v>
                </c:pt>
                <c:pt idx="1">
                  <c:v>25.38</c:v>
                </c:pt>
                <c:pt idx="2">
                  <c:v>26.27</c:v>
                </c:pt>
                <c:pt idx="3">
                  <c:v>17.260000000000002</c:v>
                </c:pt>
                <c:pt idx="4">
                  <c:v>17.54</c:v>
                </c:pt>
              </c:numCache>
            </c:numRef>
          </c:val>
        </c:ser>
        <c:dLbls>
          <c:showLegendKey val="0"/>
          <c:showVal val="0"/>
          <c:showCatName val="0"/>
          <c:showSerName val="0"/>
          <c:showPercent val="0"/>
          <c:showBubbleSize val="0"/>
        </c:dLbls>
        <c:gapWidth val="150"/>
        <c:axId val="174058464"/>
        <c:axId val="17466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174058464"/>
        <c:axId val="174666904"/>
      </c:lineChart>
      <c:dateAx>
        <c:axId val="174058464"/>
        <c:scaling>
          <c:orientation val="minMax"/>
        </c:scaling>
        <c:delete val="1"/>
        <c:axPos val="b"/>
        <c:numFmt formatCode="ge" sourceLinked="1"/>
        <c:majorTickMark val="none"/>
        <c:minorTickMark val="none"/>
        <c:tickLblPos val="none"/>
        <c:crossAx val="174666904"/>
        <c:crosses val="autoZero"/>
        <c:auto val="1"/>
        <c:lblOffset val="100"/>
        <c:baseTimeUnit val="years"/>
      </c:dateAx>
      <c:valAx>
        <c:axId val="17466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4669344"/>
        <c:axId val="11203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174669344"/>
        <c:axId val="112032360"/>
      </c:lineChart>
      <c:dateAx>
        <c:axId val="174669344"/>
        <c:scaling>
          <c:orientation val="minMax"/>
        </c:scaling>
        <c:delete val="1"/>
        <c:axPos val="b"/>
        <c:numFmt formatCode="ge" sourceLinked="1"/>
        <c:majorTickMark val="none"/>
        <c:minorTickMark val="none"/>
        <c:tickLblPos val="none"/>
        <c:crossAx val="112032360"/>
        <c:crosses val="autoZero"/>
        <c:auto val="1"/>
        <c:lblOffset val="100"/>
        <c:baseTimeUnit val="years"/>
      </c:dateAx>
      <c:valAx>
        <c:axId val="112032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6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2958.93</c:v>
                </c:pt>
                <c:pt idx="1">
                  <c:v>4909.1400000000003</c:v>
                </c:pt>
                <c:pt idx="2">
                  <c:v>1709.51</c:v>
                </c:pt>
                <c:pt idx="3">
                  <c:v>1400.23</c:v>
                </c:pt>
                <c:pt idx="4">
                  <c:v>1742.45</c:v>
                </c:pt>
              </c:numCache>
            </c:numRef>
          </c:val>
        </c:ser>
        <c:dLbls>
          <c:showLegendKey val="0"/>
          <c:showVal val="0"/>
          <c:showCatName val="0"/>
          <c:showSerName val="0"/>
          <c:showPercent val="0"/>
          <c:showBubbleSize val="0"/>
        </c:dLbls>
        <c:gapWidth val="150"/>
        <c:axId val="172874840"/>
        <c:axId val="17308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172874840"/>
        <c:axId val="173083248"/>
      </c:lineChart>
      <c:dateAx>
        <c:axId val="172874840"/>
        <c:scaling>
          <c:orientation val="minMax"/>
        </c:scaling>
        <c:delete val="1"/>
        <c:axPos val="b"/>
        <c:numFmt formatCode="ge" sourceLinked="1"/>
        <c:majorTickMark val="none"/>
        <c:minorTickMark val="none"/>
        <c:tickLblPos val="none"/>
        <c:crossAx val="173083248"/>
        <c:crosses val="autoZero"/>
        <c:auto val="1"/>
        <c:lblOffset val="100"/>
        <c:baseTimeUnit val="years"/>
      </c:dateAx>
      <c:valAx>
        <c:axId val="17308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87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215.75</c:v>
                </c:pt>
                <c:pt idx="1">
                  <c:v>218.02</c:v>
                </c:pt>
                <c:pt idx="2">
                  <c:v>222.52</c:v>
                </c:pt>
                <c:pt idx="3">
                  <c:v>229.27</c:v>
                </c:pt>
                <c:pt idx="4">
                  <c:v>273.55</c:v>
                </c:pt>
              </c:numCache>
            </c:numRef>
          </c:val>
        </c:ser>
        <c:dLbls>
          <c:showLegendKey val="0"/>
          <c:showVal val="0"/>
          <c:showCatName val="0"/>
          <c:showSerName val="0"/>
          <c:showPercent val="0"/>
          <c:showBubbleSize val="0"/>
        </c:dLbls>
        <c:gapWidth val="150"/>
        <c:axId val="175103848"/>
        <c:axId val="1751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75103848"/>
        <c:axId val="175108576"/>
      </c:lineChart>
      <c:dateAx>
        <c:axId val="175103848"/>
        <c:scaling>
          <c:orientation val="minMax"/>
        </c:scaling>
        <c:delete val="1"/>
        <c:axPos val="b"/>
        <c:numFmt formatCode="ge" sourceLinked="1"/>
        <c:majorTickMark val="none"/>
        <c:minorTickMark val="none"/>
        <c:tickLblPos val="none"/>
        <c:crossAx val="175108576"/>
        <c:crosses val="autoZero"/>
        <c:auto val="1"/>
        <c:lblOffset val="100"/>
        <c:baseTimeUnit val="years"/>
      </c:dateAx>
      <c:valAx>
        <c:axId val="17510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10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111.67</c:v>
                </c:pt>
                <c:pt idx="1">
                  <c:v>117.43</c:v>
                </c:pt>
                <c:pt idx="2">
                  <c:v>117.99</c:v>
                </c:pt>
                <c:pt idx="3">
                  <c:v>120.94</c:v>
                </c:pt>
                <c:pt idx="4">
                  <c:v>113.62</c:v>
                </c:pt>
              </c:numCache>
            </c:numRef>
          </c:val>
        </c:ser>
        <c:dLbls>
          <c:showLegendKey val="0"/>
          <c:showVal val="0"/>
          <c:showCatName val="0"/>
          <c:showSerName val="0"/>
          <c:showPercent val="0"/>
          <c:showBubbleSize val="0"/>
        </c:dLbls>
        <c:gapWidth val="150"/>
        <c:axId val="175281496"/>
        <c:axId val="17539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175281496"/>
        <c:axId val="175397384"/>
      </c:lineChart>
      <c:dateAx>
        <c:axId val="175281496"/>
        <c:scaling>
          <c:orientation val="minMax"/>
        </c:scaling>
        <c:delete val="1"/>
        <c:axPos val="b"/>
        <c:numFmt formatCode="ge" sourceLinked="1"/>
        <c:majorTickMark val="none"/>
        <c:minorTickMark val="none"/>
        <c:tickLblPos val="none"/>
        <c:crossAx val="175397384"/>
        <c:crosses val="autoZero"/>
        <c:auto val="1"/>
        <c:lblOffset val="100"/>
        <c:baseTimeUnit val="years"/>
      </c:dateAx>
      <c:valAx>
        <c:axId val="17539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8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126.57</c:v>
                </c:pt>
                <c:pt idx="1">
                  <c:v>120.57</c:v>
                </c:pt>
                <c:pt idx="2">
                  <c:v>120.79</c:v>
                </c:pt>
                <c:pt idx="3">
                  <c:v>117.97</c:v>
                </c:pt>
                <c:pt idx="4">
                  <c:v>126</c:v>
                </c:pt>
              </c:numCache>
            </c:numRef>
          </c:val>
        </c:ser>
        <c:dLbls>
          <c:showLegendKey val="0"/>
          <c:showVal val="0"/>
          <c:showCatName val="0"/>
          <c:showSerName val="0"/>
          <c:showPercent val="0"/>
          <c:showBubbleSize val="0"/>
        </c:dLbls>
        <c:gapWidth val="150"/>
        <c:axId val="175350392"/>
        <c:axId val="17417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175350392"/>
        <c:axId val="174176216"/>
      </c:lineChart>
      <c:dateAx>
        <c:axId val="175350392"/>
        <c:scaling>
          <c:orientation val="minMax"/>
        </c:scaling>
        <c:delete val="1"/>
        <c:axPos val="b"/>
        <c:numFmt formatCode="ge" sourceLinked="1"/>
        <c:majorTickMark val="none"/>
        <c:minorTickMark val="none"/>
        <c:tickLblPos val="none"/>
        <c:crossAx val="174176216"/>
        <c:crosses val="autoZero"/>
        <c:auto val="1"/>
        <c:lblOffset val="100"/>
        <c:baseTimeUnit val="years"/>
      </c:dateAx>
      <c:valAx>
        <c:axId val="17417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5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桐生市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60" t="s">
        <v>116</v>
      </c>
      <c r="AE8" s="60"/>
      <c r="AF8" s="60"/>
      <c r="AG8" s="60"/>
      <c r="AH8" s="60"/>
      <c r="AI8" s="60"/>
      <c r="AJ8" s="60"/>
      <c r="AK8" s="5"/>
      <c r="AL8" s="61">
        <f>データ!$R$6</f>
        <v>115440</v>
      </c>
      <c r="AM8" s="61"/>
      <c r="AN8" s="61"/>
      <c r="AO8" s="61"/>
      <c r="AP8" s="61"/>
      <c r="AQ8" s="61"/>
      <c r="AR8" s="61"/>
      <c r="AS8" s="61"/>
      <c r="AT8" s="51">
        <f>データ!$S$6</f>
        <v>274.45</v>
      </c>
      <c r="AU8" s="52"/>
      <c r="AV8" s="52"/>
      <c r="AW8" s="52"/>
      <c r="AX8" s="52"/>
      <c r="AY8" s="52"/>
      <c r="AZ8" s="52"/>
      <c r="BA8" s="52"/>
      <c r="BB8" s="53">
        <f>データ!$T$6</f>
        <v>420.62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75.69</v>
      </c>
      <c r="J10" s="52"/>
      <c r="K10" s="52"/>
      <c r="L10" s="52"/>
      <c r="M10" s="52"/>
      <c r="N10" s="52"/>
      <c r="O10" s="64"/>
      <c r="P10" s="53">
        <f>データ!$P$6</f>
        <v>99.66</v>
      </c>
      <c r="Q10" s="53"/>
      <c r="R10" s="53"/>
      <c r="S10" s="53"/>
      <c r="T10" s="53"/>
      <c r="U10" s="53"/>
      <c r="V10" s="53"/>
      <c r="W10" s="61">
        <f>データ!$Q$6</f>
        <v>2538</v>
      </c>
      <c r="X10" s="61"/>
      <c r="Y10" s="61"/>
      <c r="Z10" s="61"/>
      <c r="AA10" s="61"/>
      <c r="AB10" s="61"/>
      <c r="AC10" s="61"/>
      <c r="AD10" s="2"/>
      <c r="AE10" s="2"/>
      <c r="AF10" s="2"/>
      <c r="AG10" s="2"/>
      <c r="AH10" s="5"/>
      <c r="AI10" s="5"/>
      <c r="AJ10" s="5"/>
      <c r="AK10" s="5"/>
      <c r="AL10" s="61">
        <f>データ!$U$6</f>
        <v>114455</v>
      </c>
      <c r="AM10" s="61"/>
      <c r="AN10" s="61"/>
      <c r="AO10" s="61"/>
      <c r="AP10" s="61"/>
      <c r="AQ10" s="61"/>
      <c r="AR10" s="61"/>
      <c r="AS10" s="61"/>
      <c r="AT10" s="51">
        <f>データ!$V$6</f>
        <v>74.05</v>
      </c>
      <c r="AU10" s="52"/>
      <c r="AV10" s="52"/>
      <c r="AW10" s="52"/>
      <c r="AX10" s="52"/>
      <c r="AY10" s="52"/>
      <c r="AZ10" s="52"/>
      <c r="BA10" s="52"/>
      <c r="BB10" s="53">
        <f>データ!$W$6</f>
        <v>1545.64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102032</v>
      </c>
      <c r="D6" s="34">
        <f t="shared" si="3"/>
        <v>46</v>
      </c>
      <c r="E6" s="34">
        <f t="shared" si="3"/>
        <v>1</v>
      </c>
      <c r="F6" s="34">
        <f t="shared" si="3"/>
        <v>0</v>
      </c>
      <c r="G6" s="34">
        <f t="shared" si="3"/>
        <v>1</v>
      </c>
      <c r="H6" s="34" t="str">
        <f t="shared" si="3"/>
        <v>群馬県　桐生市</v>
      </c>
      <c r="I6" s="34" t="str">
        <f t="shared" si="3"/>
        <v>法適用</v>
      </c>
      <c r="J6" s="34" t="str">
        <f t="shared" si="3"/>
        <v>水道事業</v>
      </c>
      <c r="K6" s="34" t="str">
        <f t="shared" si="3"/>
        <v>末端給水事業</v>
      </c>
      <c r="L6" s="34" t="str">
        <f t="shared" si="3"/>
        <v>A3</v>
      </c>
      <c r="M6" s="34">
        <f t="shared" si="3"/>
        <v>0</v>
      </c>
      <c r="N6" s="35" t="str">
        <f t="shared" si="3"/>
        <v>-</v>
      </c>
      <c r="O6" s="35">
        <f t="shared" si="3"/>
        <v>75.69</v>
      </c>
      <c r="P6" s="35">
        <f t="shared" si="3"/>
        <v>99.66</v>
      </c>
      <c r="Q6" s="35">
        <f t="shared" si="3"/>
        <v>2538</v>
      </c>
      <c r="R6" s="35">
        <f t="shared" si="3"/>
        <v>115440</v>
      </c>
      <c r="S6" s="35">
        <f t="shared" si="3"/>
        <v>274.45</v>
      </c>
      <c r="T6" s="35">
        <f t="shared" si="3"/>
        <v>420.62</v>
      </c>
      <c r="U6" s="35">
        <f t="shared" si="3"/>
        <v>114455</v>
      </c>
      <c r="V6" s="35">
        <f t="shared" si="3"/>
        <v>74.05</v>
      </c>
      <c r="W6" s="35">
        <f t="shared" si="3"/>
        <v>1545.64</v>
      </c>
      <c r="X6" s="36">
        <f>IF(X7="",NA(),X7)</f>
        <v>115.6</v>
      </c>
      <c r="Y6" s="36">
        <f t="shared" ref="Y6:AG6" si="4">IF(Y7="",NA(),Y7)</f>
        <v>120.41</v>
      </c>
      <c r="Z6" s="36">
        <f t="shared" si="4"/>
        <v>119.64</v>
      </c>
      <c r="AA6" s="36">
        <f t="shared" si="4"/>
        <v>122.84</v>
      </c>
      <c r="AB6" s="36">
        <f t="shared" si="4"/>
        <v>115.83</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2958.93</v>
      </c>
      <c r="AU6" s="36">
        <f t="shared" ref="AU6:BC6" si="6">IF(AU7="",NA(),AU7)</f>
        <v>4909.1400000000003</v>
      </c>
      <c r="AV6" s="36">
        <f t="shared" si="6"/>
        <v>1709.51</v>
      </c>
      <c r="AW6" s="36">
        <f t="shared" si="6"/>
        <v>1400.23</v>
      </c>
      <c r="AX6" s="36">
        <f t="shared" si="6"/>
        <v>1742.45</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215.75</v>
      </c>
      <c r="BF6" s="36">
        <f t="shared" ref="BF6:BN6" si="7">IF(BF7="",NA(),BF7)</f>
        <v>218.02</v>
      </c>
      <c r="BG6" s="36">
        <f t="shared" si="7"/>
        <v>222.52</v>
      </c>
      <c r="BH6" s="36">
        <f t="shared" si="7"/>
        <v>229.27</v>
      </c>
      <c r="BI6" s="36">
        <f t="shared" si="7"/>
        <v>273.55</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111.67</v>
      </c>
      <c r="BQ6" s="36">
        <f t="shared" ref="BQ6:BY6" si="8">IF(BQ7="",NA(),BQ7)</f>
        <v>117.43</v>
      </c>
      <c r="BR6" s="36">
        <f t="shared" si="8"/>
        <v>117.99</v>
      </c>
      <c r="BS6" s="36">
        <f t="shared" si="8"/>
        <v>120.94</v>
      </c>
      <c r="BT6" s="36">
        <f t="shared" si="8"/>
        <v>113.62</v>
      </c>
      <c r="BU6" s="36">
        <f t="shared" si="8"/>
        <v>100.16</v>
      </c>
      <c r="BV6" s="36">
        <f t="shared" si="8"/>
        <v>100.07</v>
      </c>
      <c r="BW6" s="36">
        <f t="shared" si="8"/>
        <v>106.22</v>
      </c>
      <c r="BX6" s="36">
        <f t="shared" si="8"/>
        <v>106.69</v>
      </c>
      <c r="BY6" s="36">
        <f t="shared" si="8"/>
        <v>106.52</v>
      </c>
      <c r="BZ6" s="35" t="str">
        <f>IF(BZ7="","",IF(BZ7="-","【-】","【"&amp;SUBSTITUTE(TEXT(BZ7,"#,##0.00"),"-","△")&amp;"】"))</f>
        <v>【105.59】</v>
      </c>
      <c r="CA6" s="36">
        <f>IF(CA7="",NA(),CA7)</f>
        <v>126.57</v>
      </c>
      <c r="CB6" s="36">
        <f t="shared" ref="CB6:CJ6" si="9">IF(CB7="",NA(),CB7)</f>
        <v>120.57</v>
      </c>
      <c r="CC6" s="36">
        <f t="shared" si="9"/>
        <v>120.79</v>
      </c>
      <c r="CD6" s="36">
        <f t="shared" si="9"/>
        <v>117.97</v>
      </c>
      <c r="CE6" s="36">
        <f t="shared" si="9"/>
        <v>126</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44.62</v>
      </c>
      <c r="CM6" s="36">
        <f t="shared" ref="CM6:CU6" si="10">IF(CM7="",NA(),CM7)</f>
        <v>44.32</v>
      </c>
      <c r="CN6" s="36">
        <f t="shared" si="10"/>
        <v>43.92</v>
      </c>
      <c r="CO6" s="36">
        <f t="shared" si="10"/>
        <v>46.65</v>
      </c>
      <c r="CP6" s="36">
        <f t="shared" si="10"/>
        <v>45.25</v>
      </c>
      <c r="CQ6" s="36">
        <f t="shared" si="10"/>
        <v>62.5</v>
      </c>
      <c r="CR6" s="36">
        <f t="shared" si="10"/>
        <v>62.45</v>
      </c>
      <c r="CS6" s="36">
        <f t="shared" si="10"/>
        <v>62.12</v>
      </c>
      <c r="CT6" s="36">
        <f t="shared" si="10"/>
        <v>62.26</v>
      </c>
      <c r="CU6" s="36">
        <f t="shared" si="10"/>
        <v>62.1</v>
      </c>
      <c r="CV6" s="35" t="str">
        <f>IF(CV7="","",IF(CV7="-","【-】","【"&amp;SUBSTITUTE(TEXT(CV7,"#,##0.00"),"-","△")&amp;"】"))</f>
        <v>【59.94】</v>
      </c>
      <c r="CW6" s="36">
        <f>IF(CW7="",NA(),CW7)</f>
        <v>80.73</v>
      </c>
      <c r="CX6" s="36">
        <f t="shared" ref="CX6:DF6" si="11">IF(CX7="",NA(),CX7)</f>
        <v>80.69</v>
      </c>
      <c r="CY6" s="36">
        <f t="shared" si="11"/>
        <v>78.58</v>
      </c>
      <c r="CZ6" s="36">
        <f t="shared" si="11"/>
        <v>79.92</v>
      </c>
      <c r="DA6" s="36">
        <f t="shared" si="11"/>
        <v>79.92</v>
      </c>
      <c r="DB6" s="36">
        <f t="shared" si="11"/>
        <v>89.62</v>
      </c>
      <c r="DC6" s="36">
        <f t="shared" si="11"/>
        <v>89.76</v>
      </c>
      <c r="DD6" s="36">
        <f t="shared" si="11"/>
        <v>89.45</v>
      </c>
      <c r="DE6" s="36">
        <f t="shared" si="11"/>
        <v>89.5</v>
      </c>
      <c r="DF6" s="36">
        <f t="shared" si="11"/>
        <v>89.52</v>
      </c>
      <c r="DG6" s="35" t="str">
        <f>IF(DG7="","",IF(DG7="-","【-】","【"&amp;SUBSTITUTE(TEXT(DG7,"#,##0.00"),"-","△")&amp;"】"))</f>
        <v>【90.22】</v>
      </c>
      <c r="DH6" s="36">
        <f>IF(DH7="",NA(),DH7)</f>
        <v>49.34</v>
      </c>
      <c r="DI6" s="36">
        <f t="shared" ref="DI6:DQ6" si="12">IF(DI7="",NA(),DI7)</f>
        <v>50.32</v>
      </c>
      <c r="DJ6" s="36">
        <f t="shared" si="12"/>
        <v>54.12</v>
      </c>
      <c r="DK6" s="36">
        <f t="shared" si="12"/>
        <v>55.24</v>
      </c>
      <c r="DL6" s="36">
        <f t="shared" si="12"/>
        <v>55.34</v>
      </c>
      <c r="DM6" s="36">
        <f t="shared" si="12"/>
        <v>40.21</v>
      </c>
      <c r="DN6" s="36">
        <f t="shared" si="12"/>
        <v>41.12</v>
      </c>
      <c r="DO6" s="36">
        <f t="shared" si="12"/>
        <v>44.91</v>
      </c>
      <c r="DP6" s="36">
        <f t="shared" si="12"/>
        <v>45.89</v>
      </c>
      <c r="DQ6" s="36">
        <f t="shared" si="12"/>
        <v>46.58</v>
      </c>
      <c r="DR6" s="35" t="str">
        <f>IF(DR7="","",IF(DR7="-","【-】","【"&amp;SUBSTITUTE(TEXT(DR7,"#,##0.00"),"-","△")&amp;"】"))</f>
        <v>【47.91】</v>
      </c>
      <c r="DS6" s="36">
        <f>IF(DS7="",NA(),DS7)</f>
        <v>24.28</v>
      </c>
      <c r="DT6" s="36">
        <f t="shared" ref="DT6:EB6" si="13">IF(DT7="",NA(),DT7)</f>
        <v>25.38</v>
      </c>
      <c r="DU6" s="36">
        <f t="shared" si="13"/>
        <v>26.27</v>
      </c>
      <c r="DV6" s="36">
        <f t="shared" si="13"/>
        <v>17.260000000000002</v>
      </c>
      <c r="DW6" s="36">
        <f t="shared" si="13"/>
        <v>17.54</v>
      </c>
      <c r="DX6" s="36">
        <f t="shared" si="13"/>
        <v>10.19</v>
      </c>
      <c r="DY6" s="36">
        <f t="shared" si="13"/>
        <v>10.9</v>
      </c>
      <c r="DZ6" s="36">
        <f t="shared" si="13"/>
        <v>12.03</v>
      </c>
      <c r="EA6" s="36">
        <f t="shared" si="13"/>
        <v>13.14</v>
      </c>
      <c r="EB6" s="36">
        <f t="shared" si="13"/>
        <v>14.45</v>
      </c>
      <c r="EC6" s="35" t="str">
        <f>IF(EC7="","",IF(EC7="-","【-】","【"&amp;SUBSTITUTE(TEXT(EC7,"#,##0.00"),"-","△")&amp;"】"))</f>
        <v>【15.00】</v>
      </c>
      <c r="ED6" s="36">
        <f>IF(ED7="",NA(),ED7)</f>
        <v>0.76</v>
      </c>
      <c r="EE6" s="36">
        <f t="shared" ref="EE6:EM6" si="14">IF(EE7="",NA(),EE7)</f>
        <v>0.63</v>
      </c>
      <c r="EF6" s="36">
        <f t="shared" si="14"/>
        <v>0.53</v>
      </c>
      <c r="EG6" s="36">
        <f t="shared" si="14"/>
        <v>0.81</v>
      </c>
      <c r="EH6" s="36">
        <f t="shared" si="14"/>
        <v>0.67</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102032</v>
      </c>
      <c r="D7" s="38">
        <v>46</v>
      </c>
      <c r="E7" s="38">
        <v>1</v>
      </c>
      <c r="F7" s="38">
        <v>0</v>
      </c>
      <c r="G7" s="38">
        <v>1</v>
      </c>
      <c r="H7" s="38" t="s">
        <v>105</v>
      </c>
      <c r="I7" s="38" t="s">
        <v>106</v>
      </c>
      <c r="J7" s="38" t="s">
        <v>107</v>
      </c>
      <c r="K7" s="38" t="s">
        <v>108</v>
      </c>
      <c r="L7" s="38" t="s">
        <v>109</v>
      </c>
      <c r="M7" s="38"/>
      <c r="N7" s="39" t="s">
        <v>110</v>
      </c>
      <c r="O7" s="39">
        <v>75.69</v>
      </c>
      <c r="P7" s="39">
        <v>99.66</v>
      </c>
      <c r="Q7" s="39">
        <v>2538</v>
      </c>
      <c r="R7" s="39">
        <v>115440</v>
      </c>
      <c r="S7" s="39">
        <v>274.45</v>
      </c>
      <c r="T7" s="39">
        <v>420.62</v>
      </c>
      <c r="U7" s="39">
        <v>114455</v>
      </c>
      <c r="V7" s="39">
        <v>74.05</v>
      </c>
      <c r="W7" s="39">
        <v>1545.64</v>
      </c>
      <c r="X7" s="39">
        <v>115.6</v>
      </c>
      <c r="Y7" s="39">
        <v>120.41</v>
      </c>
      <c r="Z7" s="39">
        <v>119.64</v>
      </c>
      <c r="AA7" s="39">
        <v>122.84</v>
      </c>
      <c r="AB7" s="39">
        <v>115.83</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2958.93</v>
      </c>
      <c r="AU7" s="39">
        <v>4909.1400000000003</v>
      </c>
      <c r="AV7" s="39">
        <v>1709.51</v>
      </c>
      <c r="AW7" s="39">
        <v>1400.23</v>
      </c>
      <c r="AX7" s="39">
        <v>1742.45</v>
      </c>
      <c r="AY7" s="39">
        <v>633.30999999999995</v>
      </c>
      <c r="AZ7" s="39">
        <v>648.09</v>
      </c>
      <c r="BA7" s="39">
        <v>344.19</v>
      </c>
      <c r="BB7" s="39">
        <v>352.05</v>
      </c>
      <c r="BC7" s="39">
        <v>349.04</v>
      </c>
      <c r="BD7" s="39">
        <v>262.87</v>
      </c>
      <c r="BE7" s="39">
        <v>215.75</v>
      </c>
      <c r="BF7" s="39">
        <v>218.02</v>
      </c>
      <c r="BG7" s="39">
        <v>222.52</v>
      </c>
      <c r="BH7" s="39">
        <v>229.27</v>
      </c>
      <c r="BI7" s="39">
        <v>273.55</v>
      </c>
      <c r="BJ7" s="39">
        <v>257.41000000000003</v>
      </c>
      <c r="BK7" s="39">
        <v>253.86</v>
      </c>
      <c r="BL7" s="39">
        <v>252.09</v>
      </c>
      <c r="BM7" s="39">
        <v>250.76</v>
      </c>
      <c r="BN7" s="39">
        <v>254.54</v>
      </c>
      <c r="BO7" s="39">
        <v>270.87</v>
      </c>
      <c r="BP7" s="39">
        <v>111.67</v>
      </c>
      <c r="BQ7" s="39">
        <v>117.43</v>
      </c>
      <c r="BR7" s="39">
        <v>117.99</v>
      </c>
      <c r="BS7" s="39">
        <v>120.94</v>
      </c>
      <c r="BT7" s="39">
        <v>113.62</v>
      </c>
      <c r="BU7" s="39">
        <v>100.16</v>
      </c>
      <c r="BV7" s="39">
        <v>100.07</v>
      </c>
      <c r="BW7" s="39">
        <v>106.22</v>
      </c>
      <c r="BX7" s="39">
        <v>106.69</v>
      </c>
      <c r="BY7" s="39">
        <v>106.52</v>
      </c>
      <c r="BZ7" s="39">
        <v>105.59</v>
      </c>
      <c r="CA7" s="39">
        <v>126.57</v>
      </c>
      <c r="CB7" s="39">
        <v>120.57</v>
      </c>
      <c r="CC7" s="39">
        <v>120.79</v>
      </c>
      <c r="CD7" s="39">
        <v>117.97</v>
      </c>
      <c r="CE7" s="39">
        <v>126</v>
      </c>
      <c r="CF7" s="39">
        <v>166.17</v>
      </c>
      <c r="CG7" s="39">
        <v>164.93</v>
      </c>
      <c r="CH7" s="39">
        <v>155.22999999999999</v>
      </c>
      <c r="CI7" s="39">
        <v>154.91999999999999</v>
      </c>
      <c r="CJ7" s="39">
        <v>155.80000000000001</v>
      </c>
      <c r="CK7" s="39">
        <v>163.27000000000001</v>
      </c>
      <c r="CL7" s="39">
        <v>44.62</v>
      </c>
      <c r="CM7" s="39">
        <v>44.32</v>
      </c>
      <c r="CN7" s="39">
        <v>43.92</v>
      </c>
      <c r="CO7" s="39">
        <v>46.65</v>
      </c>
      <c r="CP7" s="39">
        <v>45.25</v>
      </c>
      <c r="CQ7" s="39">
        <v>62.5</v>
      </c>
      <c r="CR7" s="39">
        <v>62.45</v>
      </c>
      <c r="CS7" s="39">
        <v>62.12</v>
      </c>
      <c r="CT7" s="39">
        <v>62.26</v>
      </c>
      <c r="CU7" s="39">
        <v>62.1</v>
      </c>
      <c r="CV7" s="39">
        <v>59.94</v>
      </c>
      <c r="CW7" s="39">
        <v>80.73</v>
      </c>
      <c r="CX7" s="39">
        <v>80.69</v>
      </c>
      <c r="CY7" s="39">
        <v>78.58</v>
      </c>
      <c r="CZ7" s="39">
        <v>79.92</v>
      </c>
      <c r="DA7" s="39">
        <v>79.92</v>
      </c>
      <c r="DB7" s="39">
        <v>89.62</v>
      </c>
      <c r="DC7" s="39">
        <v>89.76</v>
      </c>
      <c r="DD7" s="39">
        <v>89.45</v>
      </c>
      <c r="DE7" s="39">
        <v>89.5</v>
      </c>
      <c r="DF7" s="39">
        <v>89.52</v>
      </c>
      <c r="DG7" s="39">
        <v>90.22</v>
      </c>
      <c r="DH7" s="39">
        <v>49.34</v>
      </c>
      <c r="DI7" s="39">
        <v>50.32</v>
      </c>
      <c r="DJ7" s="39">
        <v>54.12</v>
      </c>
      <c r="DK7" s="39">
        <v>55.24</v>
      </c>
      <c r="DL7" s="39">
        <v>55.34</v>
      </c>
      <c r="DM7" s="39">
        <v>40.21</v>
      </c>
      <c r="DN7" s="39">
        <v>41.12</v>
      </c>
      <c r="DO7" s="39">
        <v>44.91</v>
      </c>
      <c r="DP7" s="39">
        <v>45.89</v>
      </c>
      <c r="DQ7" s="39">
        <v>46.58</v>
      </c>
      <c r="DR7" s="39">
        <v>47.91</v>
      </c>
      <c r="DS7" s="39">
        <v>24.28</v>
      </c>
      <c r="DT7" s="39">
        <v>25.38</v>
      </c>
      <c r="DU7" s="39">
        <v>26.27</v>
      </c>
      <c r="DV7" s="39">
        <v>17.260000000000002</v>
      </c>
      <c r="DW7" s="39">
        <v>17.54</v>
      </c>
      <c r="DX7" s="39">
        <v>10.19</v>
      </c>
      <c r="DY7" s="39">
        <v>10.9</v>
      </c>
      <c r="DZ7" s="39">
        <v>12.03</v>
      </c>
      <c r="EA7" s="39">
        <v>13.14</v>
      </c>
      <c r="EB7" s="39">
        <v>14.45</v>
      </c>
      <c r="EC7" s="39">
        <v>15</v>
      </c>
      <c r="ED7" s="39">
        <v>0.76</v>
      </c>
      <c r="EE7" s="39">
        <v>0.63</v>
      </c>
      <c r="EF7" s="39">
        <v>0.53</v>
      </c>
      <c r="EG7" s="39">
        <v>0.81</v>
      </c>
      <c r="EH7" s="39">
        <v>0.67</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2018-02-19T09:19:20Z</cp:lastPrinted>
  <dcterms:created xsi:type="dcterms:W3CDTF">2017-12-25T01:24:23Z</dcterms:created>
  <dcterms:modified xsi:type="dcterms:W3CDTF">2018-02-19T09:19:21Z</dcterms:modified>
  <cp:category/>
</cp:coreProperties>
</file>