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Sv2018-alfs1\共有フォルダ\01_総務課\財政関係\調査・報告関係\財政状況資料集\令和元年度財政状況資料集\令和元年度財政状況資料集（2回目）\"/>
    </mc:Choice>
  </mc:AlternateContent>
  <xr:revisionPtr revIDLastSave="0" documentId="13_ncr:1_{C97215D3-1118-45F6-8193-3752B91570BD}" xr6:coauthVersionLast="36" xr6:coauthVersionMax="36" xr10:uidLastSave="{00000000-0000-0000-0000-000000000000}"/>
  <bookViews>
    <workbookView xWindow="0" yWindow="0" windowWidth="28800" windowHeight="1222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BW35" i="10"/>
  <c r="AM35" i="10"/>
  <c r="CO34" i="10"/>
  <c r="CO35" i="10" s="1"/>
  <c r="CO36" i="10" s="1"/>
  <c r="CO37" i="10" s="1"/>
  <c r="BW34" i="10"/>
  <c r="AM34" i="10"/>
  <c r="C34" i="10"/>
  <c r="C35" i="10" s="1"/>
  <c r="C36" i="10" s="1"/>
  <c r="U34" i="10" l="1"/>
  <c r="U35" i="10" s="1"/>
  <c r="U36"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<sst xmlns="http://schemas.openxmlformats.org/spreadsheetml/2006/main" count="1152" uniqueCount="603">
  <si>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</si>
  <si>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</si>
  <si>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</si>
  <si>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</si>
  <si>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</si>
  <si>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</si>
  <si>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</si>
  <si>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</si>
  <si>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</si>
  <si>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</si>
  <si>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</si>
  <si>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</si>
  <si>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</si>
  <si>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</si>
  <si>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</si>
  <si>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</si>
  <si>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</si>
  <si>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</si>
  <si>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</si>
  <si>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</si>
  <si>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</si>
  <si>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</si>
  <si>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</si>
  <si>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</si>
  <si>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</si>
  <si>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</si>
  <si>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</si>
  <si>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</si>
  <si>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</si>
  <si>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</si>
  <si>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</si>
  <si>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</si>
  <si>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</si>
  <si>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</si>
  <si>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</si>
  <si>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</si>
  <si>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</si>
  <si>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</si>
  <si>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</si>
  <si>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</si>
  <si>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</si>
  <si>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</si>
  <si>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</si>
  <si>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</si>
  <si>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</si>
  <si>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</si>
  <si>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</si>
  <si>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</si>
  <si>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</si>
  <si>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</si>
  <si>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</si>
  <si>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</si>
  <si>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</si>
  <si>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</si>
  <si>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</si>
  <si>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</si>
  <si>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</si>
  <si>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</si>
  <si>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</si>
  <si>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</si>
  <si>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</si>
  <si>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</si>
  <si>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</si>
  <si>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</si>
  <si>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</si>
  <si>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</si>
  <si>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</si>
  <si>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</si>
  <si>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</si>
  <si>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</si>
  <si>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</si>
  <si>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</si>
  <si>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</si>
  <si>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</si>
  <si>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</si>
  <si>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</si>
  <si>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</si>
  <si>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</si>
  <si>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</si>
  <si>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</si>
  <si>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</si>
  <si>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</si>
  <si>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</si>
  <si>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</si>
  <si>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</si>
  <si>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</si>
  <si>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</si>
  <si>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</si>
  <si>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</si>
  <si>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</si>
  <si>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</si>
  <si>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</si>
  <si>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</si>
  <si>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</si>
  <si>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</si>
  <si>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</si>
  <si>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</si>
  <si>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</si>
  <si>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</si>
  <si>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</si>
  <si>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上野村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</si>
  <si>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</si>
  <si>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</si>
  <si>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</si>
  <si>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</si>
  <si>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</si>
  <si>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</si>
  <si>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</si>
  <si>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</si>
  <si>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</si>
  <si>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</si>
  <si>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</si>
  <si>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</si>
  <si>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</si>
  <si>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</si>
  <si>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</si>
  <si>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</si>
  <si>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</si>
  <si>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</si>
  <si>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</si>
  <si>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</si>
  <si>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</si>
  <si>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</si>
  <si>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</si>
  <si>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</si>
  <si>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</si>
  <si>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</si>
  <si>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</si>
  <si>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</si>
  <si>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</si>
  <si>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</si>
  <si>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</si>
  <si>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</si>
  <si>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</si>
  <si>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</si>
  <si>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</si>
  <si>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</si>
  <si>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</si>
  <si>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</si>
  <si>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</si>
  <si>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</si>
  <si>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</si>
  <si>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</si>
  <si>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</si>
  <si>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</si>
  <si>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</si>
  <si>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</si>
  <si>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</si>
  <si>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</si>
  <si>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</si>
  <si>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</si>
  <si>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</si>
  <si>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</si>
  <si>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</si>
  <si>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</si>
  <si>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</si>
  <si>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</si>
  <si>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</si>
  <si>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</si>
  <si>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</si>
  <si>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</si>
  <si>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</si>
  <si>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</si>
  <si>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</si>
  <si>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</si>
  <si>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</si>
  <si>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</si>
  <si>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</si>
  <si>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</si>
  <si>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</si>
  <si>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</si>
  <si>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</si>
  <si>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</si>
  <si>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</si>
  <si>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</si>
  <si>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</si>
  <si>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</si>
  <si>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</si>
  <si>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</si>
  <si>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</si>
  <si>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</si>
  <si>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</si>
  <si>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</si>
  <si>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</si>
  <si>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</si>
  <si>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</si>
  <si>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</si>
  <si>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</si>
  <si>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</si>
  <si>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</si>
  <si>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</si>
  <si>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</si>
  <si>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</si>
  <si>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</si>
  <si>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</si>
  <si>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</si>
  <si>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</si>
  <si>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</si>
  <si>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</si>
  <si>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</si>
  <si>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</si>
  <si>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</si>
  <si>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</si>
  <si>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</si>
  <si>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</si>
  <si>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</si>
  <si>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</si>
  <si>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</si>
  <si>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</si>
  <si>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</si>
  <si>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</si>
  <si>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</si>
  <si>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群馬県上野村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</si>
  <si>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</si>
  <si>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</si>
  <si>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</si>
  <si>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</si>
  <si>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</si>
  <si>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</si>
  <si>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</si>
  <si>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</si>
  <si>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</si>
  <si>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</si>
  <si>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</si>
  <si>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</si>
  <si>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</si>
  <si>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</si>
  <si>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</si>
  <si>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</si>
  <si>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</si>
  <si>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</si>
  <si>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</si>
  <si>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</si>
  <si>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</si>
  <si>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</si>
  <si>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</si>
  <si>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</si>
  <si>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</si>
  <si>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</si>
  <si>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</si>
  <si>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</si>
  <si>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</si>
  <si>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</si>
  <si>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</si>
  <si>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</si>
  <si>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</si>
  <si>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</si>
  <si>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</si>
  <si>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</si>
  <si>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</si>
  <si>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</si>
  <si>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</si>
  <si>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</si>
  <si>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</si>
  <si>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</si>
  <si>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</si>
  <si>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</si>
  <si>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</si>
  <si>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</si>
  <si>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</si>
  <si>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</si>
  <si>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</si>
  <si>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</si>
  <si>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</si>
  <si>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</si>
  <si>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</si>
  <si>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</si>
  <si>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</si>
  <si>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</si>
  <si>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</si>
  <si>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</si>
  <si>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</si>
  <si>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</si>
  <si>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</si>
  <si>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</si>
  <si>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</si>
  <si>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</si>
  <si>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</si>
  <si>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</si>
  <si>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</si>
  <si>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</si>
  <si>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</si>
  <si>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</si>
  <si>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</si>
  <si>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</si>
  <si>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</si>
  <si>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</si>
  <si>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</si>
  <si>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</si>
  <si>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</si>
  <si>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</si>
  <si>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</si>
  <si>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</si>
  <si>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</si>
  <si>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</si>
  <si>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</si>
  <si>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</si>
  <si>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</si>
  <si>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</si>
  <si>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</si>
  <si>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</si>
  <si>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</si>
  <si>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</si>
  <si>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</si>
  <si>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</si>
  <si>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</si>
  <si>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</si>
  <si>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</si>
  <si>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</si>
  <si>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</si>
  <si>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</si>
  <si>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</si>
  <si>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</si>
  <si>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</si>
  <si>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</si>
  <si>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</si>
  <si>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</si>
  <si>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</si>
  <si>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</si>
  <si>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</si>
  <si>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</si>
  <si>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</si>
  <si>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</si>
  <si>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</si>
  <si>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</si>
  <si>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</si>
  <si>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</si>
  <si>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</si>
  <si>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</si>
  <si>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</si>
  <si>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有料道路</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</si>
  <si>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</si>
  <si>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</si>
  <si>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</si>
  <si>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</si>
  <si>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</si>
  <si>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</si>
  <si>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</si>
  <si>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</si>
  <si>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</si>
  <si>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</si>
  <si>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</si>
  <si>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</si>
  <si>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</si>
  <si>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</si>
  <si>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</si>
  <si>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</si>
  <si>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</si>
  <si>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</si>
  <si>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</si>
  <si>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</si>
  <si>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</si>
  <si>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</si>
  <si>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</si>
  <si>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</si>
  <si>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</si>
  <si>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</si>
  <si>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</si>
  <si>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</si>
  <si>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</si>
  <si>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</si>
  <si>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</si>
  <si>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</si>
  <si>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</si>
  <si>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</si>
  <si>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</si>
  <si>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群馬県上野村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</si>
  <si>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</si>
  <si>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</si>
  <si>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</si>
  <si>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</si>
  <si>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</si>
  <si>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</si>
  <si>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</si>
  <si>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</si>
  <si>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</si>
  <si>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</si>
  <si>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</si>
  <si>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</si>
  <si>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</si>
  <si>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</si>
  <si>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</si>
  <si>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</si>
  <si>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</si>
  <si>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</si>
  <si>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</si>
  <si>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</si>
  <si>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へき地診療所事業特別会計</t>
    <phoneticPr fontId="5"/>
  </si>
  <si>
    <t>上野村産業振興事業特別会計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</si>
  <si>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</si>
  <si>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</si>
  <si>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</si>
  <si>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</si>
  <si>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</si>
  <si>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</si>
  <si>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</si>
  <si>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</si>
  <si>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</si>
  <si>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</si>
  <si>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</si>
  <si>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</si>
  <si>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</si>
  <si>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</si>
  <si>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</si>
  <si>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</si>
  <si>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上野村後期高齢者医療特別会計</t>
    <phoneticPr fontId="5"/>
  </si>
  <si>
    <t>簡易水道事業特別会計</t>
    <phoneticPr fontId="5"/>
  </si>
  <si>
    <t>法非適用企業</t>
    <phoneticPr fontId="5"/>
  </si>
  <si>
    <t>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</si>
  <si>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</si>
  <si>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</si>
  <si>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</si>
  <si>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</si>
  <si>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</si>
  <si>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</si>
  <si>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</si>
  <si>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</si>
  <si>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</si>
  <si>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</si>
  <si>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</si>
  <si>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</si>
  <si>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</si>
  <si>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</si>
  <si>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</si>
  <si>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</si>
  <si>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</si>
  <si>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</si>
  <si>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</si>
  <si>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</si>
  <si>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</si>
  <si>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</si>
  <si>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</si>
  <si>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</si>
  <si>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</si>
  <si>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</si>
  <si>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</si>
  <si>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</si>
  <si>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</si>
  <si>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</si>
  <si>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</si>
  <si>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</si>
  <si>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</si>
  <si>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</si>
  <si>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</si>
  <si>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</si>
  <si>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</si>
  <si>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</si>
  <si>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</si>
  <si>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</si>
  <si>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</si>
  <si>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</si>
  <si>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</si>
  <si>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</si>
  <si>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</si>
  <si>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</si>
  <si>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</si>
  <si>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</si>
  <si>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</si>
  <si>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</si>
  <si>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</si>
  <si>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</si>
  <si>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</si>
  <si>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</si>
  <si>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</si>
  <si>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</si>
  <si>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</si>
  <si>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</si>
  <si>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</si>
  <si>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生活排水処理事業特別会計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</si>
  <si>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</si>
  <si>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</si>
  <si>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</si>
  <si>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</si>
  <si>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</si>
  <si>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</si>
  <si>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</si>
  <si>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</si>
  <si>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</si>
  <si>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</si>
  <si>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</si>
  <si>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</si>
  <si>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</si>
  <si>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</si>
  <si>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</si>
  <si>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</si>
  <si>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</si>
  <si>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</si>
  <si>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</si>
  <si>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</si>
  <si>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</si>
  <si>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</si>
  <si>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</si>
  <si>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</si>
  <si>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</si>
  <si>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</si>
  <si>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</si>
  <si>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</si>
  <si>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</si>
  <si>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</si>
  <si>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</si>
  <si>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</si>
  <si>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</si>
  <si>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</si>
  <si>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</si>
  <si>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</si>
  <si>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</si>
  <si>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</si>
  <si>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</si>
  <si>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</si>
  <si>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</si>
  <si>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</si>
  <si>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</si>
  <si>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</si>
  <si>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</si>
  <si>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</si>
  <si>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</si>
  <si>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</si>
  <si>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</si>
  <si>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</si>
  <si>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</si>
  <si>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</si>
  <si>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</si>
  <si>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</si>
  <si>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</si>
  <si>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</si>
  <si>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</si>
  <si>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</si>
  <si>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</si>
  <si>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</si>
  <si>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</si>
  <si>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</si>
  <si>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</si>
  <si>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</si>
  <si>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</si>
  <si>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</si>
  <si>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</si>
  <si>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</si>
  <si>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</si>
  <si>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</si>
  <si>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</si>
  <si>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</si>
  <si>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</si>
  <si>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</si>
  <si>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</si>
  <si>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</si>
  <si>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</si>
  <si>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</si>
  <si>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</si>
  <si>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</si>
  <si>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</si>
  <si>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</si>
  <si>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</si>
  <si>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</si>
  <si>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</si>
  <si>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</si>
  <si>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</si>
  <si>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</si>
  <si>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</si>
  <si>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</si>
  <si>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5.73</t>
  </si>
  <si>
    <t>▲ 0.12</t>
  </si>
  <si>
    <t>▲ 12.87</t>
  </si>
  <si>
    <t>▲ 8.90</t>
  </si>
  <si>
    <t>上野村産業振興事業特別会計</t>
  </si>
  <si>
    <t>▲ 2.24</t>
  </si>
  <si>
    <t>▲ 1.63</t>
  </si>
  <si>
    <t>▲ 1.37</t>
  </si>
  <si>
    <t>▲ 2.72</t>
  </si>
  <si>
    <t>▲ 2.27</t>
  </si>
  <si>
    <t>一般会計</t>
  </si>
  <si>
    <t>生活排水処理事業特別会計</t>
  </si>
  <si>
    <t>介護保険事業特別会計</t>
  </si>
  <si>
    <t>簡易水道事業特別会計</t>
  </si>
  <si>
    <t>国民健康保険事業特別会計</t>
  </si>
  <si>
    <t>上野村後期高齢者医療特別会計</t>
  </si>
  <si>
    <t>へき地診療所事業特別会計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</si>
  <si>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</si>
  <si>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</si>
  <si>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</si>
  <si>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</si>
  <si>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</si>
  <si>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</si>
  <si>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</si>
  <si>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</si>
  <si>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上野振興公社</t>
  </si>
  <si>
    <t>慰霊の園</t>
  </si>
  <si>
    <t>上野村きのこセンター</t>
  </si>
  <si>
    <t>ゆーぱる上野</t>
  </si>
  <si>
    <t>　　　　－</t>
  </si>
  <si>
    <t>－</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</si>
  <si>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</si>
  <si>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</si>
  <si>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</si>
  <si>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</si>
  <si>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算定されない状況であるが。一方で、有形固定資産減価償却率は類似団体よりも高く上昇傾向にあるが公共施設等総合管理計画に基づき、今後、老朽化対策に積極的に取り組み、施設の維持管理を適切に進る。</t>
    <rPh sb="0" eb="2">
      <t>ショウライ</t>
    </rPh>
    <rPh sb="2" eb="4">
      <t>フタン</t>
    </rPh>
    <rPh sb="4" eb="6">
      <t>ヒリツ</t>
    </rPh>
    <rPh sb="7" eb="9">
      <t>サンテイ</t>
    </rPh>
    <rPh sb="13" eb="15">
      <t>ジョウキョウ</t>
    </rPh>
    <rPh sb="20" eb="22">
      <t>イッポウ</t>
    </rPh>
    <rPh sb="24" eb="26">
      <t>ユウケイ</t>
    </rPh>
    <rPh sb="26" eb="28">
      <t>コテイ</t>
    </rPh>
    <rPh sb="28" eb="30">
      <t>シサン</t>
    </rPh>
    <rPh sb="30" eb="32">
      <t>ゲンカ</t>
    </rPh>
    <rPh sb="32" eb="34">
      <t>ショウキャク</t>
    </rPh>
    <rPh sb="34" eb="35">
      <t>リツ</t>
    </rPh>
    <rPh sb="36" eb="38">
      <t>ルイジ</t>
    </rPh>
    <rPh sb="38" eb="40">
      <t>ダンタイ</t>
    </rPh>
    <rPh sb="43" eb="44">
      <t>タカ</t>
    </rPh>
    <rPh sb="45" eb="47">
      <t>ジョウショウ</t>
    </rPh>
    <rPh sb="47" eb="49">
      <t>ケイコウ</t>
    </rPh>
    <rPh sb="53" eb="55">
      <t>コウキョウ</t>
    </rPh>
    <rPh sb="55" eb="57">
      <t>シセツ</t>
    </rPh>
    <rPh sb="57" eb="58">
      <t>トウ</t>
    </rPh>
    <rPh sb="58" eb="60">
      <t>ソウゴウ</t>
    </rPh>
    <rPh sb="60" eb="62">
      <t>カンリ</t>
    </rPh>
    <rPh sb="62" eb="64">
      <t>ケイカク</t>
    </rPh>
    <rPh sb="65" eb="66">
      <t>モト</t>
    </rPh>
    <rPh sb="69" eb="71">
      <t>コンゴ</t>
    </rPh>
    <rPh sb="72" eb="75">
      <t>ロウキュウカ</t>
    </rPh>
    <rPh sb="75" eb="77">
      <t>タイサク</t>
    </rPh>
    <rPh sb="78" eb="81">
      <t>セッキョクテキ</t>
    </rPh>
    <rPh sb="82" eb="83">
      <t>ト</t>
    </rPh>
    <rPh sb="84" eb="85">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</si>
  <si>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</si>
  <si>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</si>
  <si>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</si>
  <si>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</si>
  <si>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</si>
  <si>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</si>
  <si>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く、将来負担比率も算定されていない状況。基金等の充当可能財源などが比較的多く、平成２３年度以降は地方債発行を抑制し、借入金の減少と償還が進んでいたが、平成２８年度以降は地方債の借入を行っているため、将来負担額が増加することが予想される。このため健全な財政運営に努める。</t>
    <rPh sb="0" eb="2">
      <t>ジッシツ</t>
    </rPh>
    <rPh sb="2" eb="5">
      <t>コウサイヒ</t>
    </rPh>
    <rPh sb="5" eb="7">
      <t>ヒリツ</t>
    </rPh>
    <rPh sb="8" eb="10">
      <t>ルイジ</t>
    </rPh>
    <rPh sb="10" eb="12">
      <t>ダンタイ</t>
    </rPh>
    <rPh sb="13" eb="15">
      <t>ヒカク</t>
    </rPh>
    <rPh sb="17" eb="18">
      <t>ヒク</t>
    </rPh>
    <rPh sb="20" eb="22">
      <t>ショウライ</t>
    </rPh>
    <rPh sb="22" eb="24">
      <t>フタン</t>
    </rPh>
    <rPh sb="24" eb="26">
      <t>ヒリツ</t>
    </rPh>
    <rPh sb="27" eb="29">
      <t>サンテイ</t>
    </rPh>
    <rPh sb="35" eb="37">
      <t>ジョウキョウ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</si>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</sst>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3E9E2B7-7142-40E3-B6D1-02882D70962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291945</c:v>
                </c:pt>
                <c:pt idx="2">
                  <c:v>291173</c:v>
                </c:pt>
                <c:pt idx="3">
                  <c:v>271581</c:v>
                </c:pt>
                <c:pt idx="4">
                  <c:v>268375</c:v>
                </c:pt>
              </c:numCache>
            </c:numRef>
          </c:val>
          <c:smooth val="0"/>
          <c:extLst>
            <c:ext xmlns:c16="http://schemas.microsoft.com/office/drawing/2014/chart" uri="{C3380CC4-5D6E-409C-BE32-E72D297353CC}">
              <c16:uniqueId val="{00000000-9234-4335-9B56-BA69AE3B2C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849229</c:v>
                </c:pt>
                <c:pt idx="1">
                  <c:v>792936</c:v>
                </c:pt>
                <c:pt idx="2">
                  <c:v>801930</c:v>
                </c:pt>
                <c:pt idx="3">
                  <c:v>943600</c:v>
                </c:pt>
                <c:pt idx="4">
                  <c:v>909764</c:v>
                </c:pt>
              </c:numCache>
            </c:numRef>
          </c:val>
          <c:smooth val="0"/>
          <c:extLst>
            <c:ext xmlns:c16="http://schemas.microsoft.com/office/drawing/2014/chart" uri="{C3380CC4-5D6E-409C-BE32-E72D297353CC}">
              <c16:uniqueId val="{00000001-9234-4335-9B56-BA69AE3B2C9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14.98</c:v>
                </c:pt>
                <c:pt idx="1">
                  <c:v>11.11</c:v>
                </c:pt>
                <c:pt idx="2">
                  <c:v>10.75</c:v>
                </c:pt>
                <c:pt idx="3">
                  <c:v>4.99</c:v>
                </c:pt>
                <c:pt idx="4">
                  <c:v>2.62</c:v>
                </c:pt>
              </c:numCache>
            </c:numRef>
          </c:val>
          <c:extLst>
            <c:ext xmlns:c16="http://schemas.microsoft.com/office/drawing/2014/chart" uri="{C3380CC4-5D6E-409C-BE32-E72D297353CC}">
              <c16:uniqueId val="{00000000-84D7-4E20-9E67-1D5C297C42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23.15</c:v>
                </c:pt>
                <c:pt idx="1">
                  <c:v>38.630000000000003</c:v>
                </c:pt>
                <c:pt idx="2">
                  <c:v>49.9</c:v>
                </c:pt>
                <c:pt idx="3">
                  <c:v>58.31</c:v>
                </c:pt>
                <c:pt idx="4">
                  <c:v>56.43</c:v>
                </c:pt>
              </c:numCache>
            </c:numRef>
          </c:val>
          <c:extLst>
            <c:ext xmlns:c16="http://schemas.microsoft.com/office/drawing/2014/chart" uri="{C3380CC4-5D6E-409C-BE32-E72D297353CC}">
              <c16:uniqueId val="{00000001-84D7-4E20-9E67-1D5C297C42B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0.17</c:v>
                </c:pt>
                <c:pt idx="1">
                  <c:v>-5.73</c:v>
                </c:pt>
                <c:pt idx="2">
                  <c:v>-0.12</c:v>
                </c:pt>
                <c:pt idx="3">
                  <c:v>-12.87</c:v>
                </c:pt>
                <c:pt idx="4">
                  <c:v>-8.9</c:v>
                </c:pt>
              </c:numCache>
            </c:numRef>
          </c:val>
          <c:smooth val="0"/>
          <c:extLst>
            <c:ext xmlns:c16="http://schemas.microsoft.com/office/drawing/2014/chart" uri="{C3380CC4-5D6E-409C-BE32-E72D297353CC}">
              <c16:uniqueId val="{00000002-84D7-4E20-9E67-1D5C297C42B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A5-4349-B924-12E9F5248B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A5-4349-B924-12E9F5248B43}"/>
            </c:ext>
          </c:extLst>
        </c:ser>
        <c:ser>
          <c:idx val="2"/>
          <c:order val="2"/>
          <c:tx>
            <c:strRef>
              <c:f>データシート!$A$29</c:f>
              <c:strCache>
                <c:ptCount val="1"/>
                <c:pt idx="0">
                  <c:v>へき地診療所事業特別会計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0.23</c:v>
                </c:pt>
                <c:pt idx="2">
                  <c:v>#N/A</c:v>
                </c:pt>
                <c:pt idx="3">
                  <c:v>0.35</c:v>
                </c:pt>
                <c:pt idx="4">
                  <c:v>#N/A</c:v>
                </c:pt>
                <c:pt idx="5">
                  <c:v>0.12</c:v>
                </c:pt>
                <c:pt idx="6">
                  <c:v>#N/A</c:v>
                </c:pt>
                <c:pt idx="7">
                  <c:v>0.11</c:v>
                </c:pt>
                <c:pt idx="8">
                  <c:v>#N/A</c:v>
                </c:pt>
                <c:pt idx="9">
                  <c:v>0.02</c:v>
                </c:pt>
              </c:numCache>
            </c:numRef>
          </c:val>
          <c:extLst>
            <c:ext xmlns:c16="http://schemas.microsoft.com/office/drawing/2014/chart" uri="{C3380CC4-5D6E-409C-BE32-E72D297353CC}">
              <c16:uniqueId val="{00000002-83A5-4349-B924-12E9F5248B43}"/>
            </c:ext>
          </c:extLst>
        </c:ser>
        <c:ser>
          <c:idx val="3"/>
          <c:order val="3"/>
          <c:tx>
            <c:strRef>
              <c:f>データシート!$A$30</c:f>
              <c:strCache>
                <c:ptCount val="1"/>
                <c:pt idx="0">
                  <c:v>上野村後期高齢者医療特別会計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0.03</c:v>
                </c:pt>
                <c:pt idx="8">
                  <c:v>#N/A</c:v>
                </c:pt>
                <c:pt idx="9">
                  <c:v>0.04</c:v>
                </c:pt>
              </c:numCache>
            </c:numRef>
          </c:val>
          <c:extLst>
            <c:ext xmlns:c16="http://schemas.microsoft.com/office/drawing/2014/chart" uri="{C3380CC4-5D6E-409C-BE32-E72D297353CC}">
              <c16:uniqueId val="{00000003-83A5-4349-B924-12E9F5248B43}"/>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7.0000000000000007E-2</c:v>
                </c:pt>
                <c:pt idx="8">
                  <c:v>#N/A</c:v>
                </c:pt>
                <c:pt idx="9">
                  <c:v>0.05</c:v>
                </c:pt>
              </c:numCache>
            </c:numRef>
          </c:val>
          <c:extLst>
            <c:ext xmlns:c16="http://schemas.microsoft.com/office/drawing/2014/chart" uri="{C3380CC4-5D6E-409C-BE32-E72D297353CC}">
              <c16:uniqueId val="{00000004-83A5-4349-B924-12E9F5248B43}"/>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0.02</c:v>
                </c:pt>
                <c:pt idx="4">
                  <c:v>#N/A</c:v>
                </c:pt>
                <c:pt idx="5">
                  <c:v>0.11</c:v>
                </c:pt>
                <c:pt idx="6">
                  <c:v>#N/A</c:v>
                </c:pt>
                <c:pt idx="7">
                  <c:v>0.2</c:v>
                </c:pt>
                <c:pt idx="8">
                  <c:v>#N/A</c:v>
                </c:pt>
                <c:pt idx="9">
                  <c:v>0.28999999999999998</c:v>
                </c:pt>
              </c:numCache>
            </c:numRef>
          </c:val>
          <c:extLst>
            <c:ext xmlns:c16="http://schemas.microsoft.com/office/drawing/2014/chart" uri="{C3380CC4-5D6E-409C-BE32-E72D297353CC}">
              <c16:uniqueId val="{00000005-83A5-4349-B924-12E9F5248B43}"/>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1.29</c:v>
                </c:pt>
                <c:pt idx="2">
                  <c:v>#N/A</c:v>
                </c:pt>
                <c:pt idx="3">
                  <c:v>1.58</c:v>
                </c:pt>
                <c:pt idx="4">
                  <c:v>#N/A</c:v>
                </c:pt>
                <c:pt idx="5">
                  <c:v>1.1100000000000001</c:v>
                </c:pt>
                <c:pt idx="6">
                  <c:v>#N/A</c:v>
                </c:pt>
                <c:pt idx="7">
                  <c:v>1.54</c:v>
                </c:pt>
                <c:pt idx="8">
                  <c:v>#N/A</c:v>
                </c:pt>
                <c:pt idx="9">
                  <c:v>0.55000000000000004</c:v>
                </c:pt>
              </c:numCache>
            </c:numRef>
          </c:val>
          <c:extLst>
            <c:ext xmlns:c16="http://schemas.microsoft.com/office/drawing/2014/chart" uri="{C3380CC4-5D6E-409C-BE32-E72D297353CC}">
              <c16:uniqueId val="{00000006-83A5-4349-B924-12E9F5248B43}"/>
            </c:ext>
          </c:extLst>
        </c:ser>
        <c:ser>
          <c:idx val="7"/>
          <c:order val="7"/>
          <c:tx>
            <c:strRef>
              <c:f>データシート!$A$34</c:f>
              <c:strCache>
                <c:ptCount val="1"/>
                <c:pt idx="0">
                  <c:v>生活排水処理事業特別会計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0.37</c:v>
                </c:pt>
                <c:pt idx="2">
                  <c:v>#N/A</c:v>
                </c:pt>
                <c:pt idx="3">
                  <c:v>0.41</c:v>
                </c:pt>
                <c:pt idx="4">
                  <c:v>#N/A</c:v>
                </c:pt>
                <c:pt idx="5">
                  <c:v>2.0299999999999998</c:v>
                </c:pt>
                <c:pt idx="6">
                  <c:v>#N/A</c:v>
                </c:pt>
                <c:pt idx="7">
                  <c:v>2.2200000000000002</c:v>
                </c:pt>
                <c:pt idx="8">
                  <c:v>#N/A</c:v>
                </c:pt>
                <c:pt idx="9">
                  <c:v>1.87</c:v>
                </c:pt>
              </c:numCache>
            </c:numRef>
          </c:val>
          <c:extLst>
            <c:ext xmlns:c16="http://schemas.microsoft.com/office/drawing/2014/chart" uri="{C3380CC4-5D6E-409C-BE32-E72D297353CC}">
              <c16:uniqueId val="{00000007-83A5-4349-B924-12E9F5248B4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16.989999999999998</c:v>
                </c:pt>
                <c:pt idx="2">
                  <c:v>#N/A</c:v>
                </c:pt>
                <c:pt idx="3">
                  <c:v>12.38</c:v>
                </c:pt>
                <c:pt idx="4">
                  <c:v>#N/A</c:v>
                </c:pt>
                <c:pt idx="5">
                  <c:v>11.99</c:v>
                </c:pt>
                <c:pt idx="6">
                  <c:v>#N/A</c:v>
                </c:pt>
                <c:pt idx="7">
                  <c:v>7.6</c:v>
                </c:pt>
                <c:pt idx="8">
                  <c:v>#N/A</c:v>
                </c:pt>
                <c:pt idx="9">
                  <c:v>4.8499999999999996</c:v>
                </c:pt>
              </c:numCache>
            </c:numRef>
          </c:val>
          <c:extLst>
            <c:ext xmlns:c16="http://schemas.microsoft.com/office/drawing/2014/chart" uri="{C3380CC4-5D6E-409C-BE32-E72D297353CC}">
              <c16:uniqueId val="{00000008-83A5-4349-B924-12E9F5248B43}"/>
            </c:ext>
          </c:extLst>
        </c:ser>
        <c:ser>
          <c:idx val="9"/>
          <c:order val="9"/>
          <c:tx>
            <c:strRef>
              <c:f>データシート!$A$36</c:f>
              <c:strCache>
                <c:ptCount val="1"/>
                <c:pt idx="0">
                  <c:v>上野村産業振興事業特別会計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2.2400000000000002</c:v>
                </c:pt>
                <c:pt idx="1">
                  <c:v>#N/A</c:v>
                </c:pt>
                <c:pt idx="2">
                  <c:v>1.63</c:v>
                </c:pt>
                <c:pt idx="3">
                  <c:v>#N/A</c:v>
                </c:pt>
                <c:pt idx="4">
                  <c:v>1.37</c:v>
                </c:pt>
                <c:pt idx="5">
                  <c:v>#N/A</c:v>
                </c:pt>
                <c:pt idx="6">
                  <c:v>2.72</c:v>
                </c:pt>
                <c:pt idx="7">
                  <c:v>#N/A</c:v>
                </c:pt>
                <c:pt idx="8">
                  <c:v>2.27</c:v>
                </c:pt>
                <c:pt idx="9">
                  <c:v>#N/A</c:v>
                </c:pt>
              </c:numCache>
            </c:numRef>
          </c:val>
          <c:extLst>
            <c:ext xmlns:c16="http://schemas.microsoft.com/office/drawing/2014/chart" uri="{C3380CC4-5D6E-409C-BE32-E72D297353CC}">
              <c16:uniqueId val="{00000009-83A5-4349-B924-12E9F5248B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391</c:v>
                </c:pt>
                <c:pt idx="5">
                  <c:v>360</c:v>
                </c:pt>
                <c:pt idx="8">
                  <c:v>367</c:v>
                </c:pt>
                <c:pt idx="11">
                  <c:v>323</c:v>
                </c:pt>
                <c:pt idx="14">
                  <c:v>315</c:v>
                </c:pt>
              </c:numCache>
            </c:numRef>
          </c:val>
          <c:extLst>
            <c:ext xmlns:c16="http://schemas.microsoft.com/office/drawing/2014/chart" uri="{C3380CC4-5D6E-409C-BE32-E72D297353CC}">
              <c16:uniqueId val="{00000000-115A-463F-A2D4-382F587F76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15A-463F-A2D4-382F587F76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c:v>
                </c:pt>
                <c:pt idx="3">
                  <c:v>5</c:v>
                </c:pt>
                <c:pt idx="6">
                  <c:v>5</c:v>
                </c:pt>
                <c:pt idx="9">
                  <c:v>0</c:v>
                </c:pt>
                <c:pt idx="12">
                  <c:v>0</c:v>
                </c:pt>
              </c:numCache>
            </c:numRef>
          </c:val>
          <c:extLst>
            <c:ext xmlns:c16="http://schemas.microsoft.com/office/drawing/2014/chart" uri="{C3380CC4-5D6E-409C-BE32-E72D297353CC}">
              <c16:uniqueId val="{00000002-115A-463F-A2D4-382F587F76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c:v>
                </c:pt>
                <c:pt idx="3">
                  <c:v>11</c:v>
                </c:pt>
                <c:pt idx="6">
                  <c:v>13</c:v>
                </c:pt>
                <c:pt idx="9">
                  <c:v>14</c:v>
                </c:pt>
                <c:pt idx="12">
                  <c:v>15</c:v>
                </c:pt>
              </c:numCache>
            </c:numRef>
          </c:val>
          <c:extLst>
            <c:ext xmlns:c16="http://schemas.microsoft.com/office/drawing/2014/chart" uri="{C3380CC4-5D6E-409C-BE32-E72D297353CC}">
              <c16:uniqueId val="{00000003-115A-463F-A2D4-382F587F76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c:v>
                </c:pt>
                <c:pt idx="3">
                  <c:v>6</c:v>
                </c:pt>
                <c:pt idx="6">
                  <c:v>6</c:v>
                </c:pt>
                <c:pt idx="9">
                  <c:v>8</c:v>
                </c:pt>
                <c:pt idx="12">
                  <c:v>8</c:v>
                </c:pt>
              </c:numCache>
            </c:numRef>
          </c:val>
          <c:extLst>
            <c:ext xmlns:c16="http://schemas.microsoft.com/office/drawing/2014/chart" uri="{C3380CC4-5D6E-409C-BE32-E72D297353CC}">
              <c16:uniqueId val="{00000004-115A-463F-A2D4-382F587F76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5A-463F-A2D4-382F587F76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15A-463F-A2D4-382F587F76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491</c:v>
                </c:pt>
                <c:pt idx="3">
                  <c:v>447</c:v>
                </c:pt>
                <c:pt idx="6">
                  <c:v>464</c:v>
                </c:pt>
                <c:pt idx="9">
                  <c:v>403</c:v>
                </c:pt>
                <c:pt idx="12">
                  <c:v>395</c:v>
                </c:pt>
              </c:numCache>
            </c:numRef>
          </c:val>
          <c:extLst>
            <c:ext xmlns:c16="http://schemas.microsoft.com/office/drawing/2014/chart" uri="{C3380CC4-5D6E-409C-BE32-E72D297353CC}">
              <c16:uniqueId val="{00000007-115A-463F-A2D4-382F587F765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124</c:v>
                </c:pt>
                <c:pt idx="2">
                  <c:v>#N/A</c:v>
                </c:pt>
                <c:pt idx="3">
                  <c:v>#N/A</c:v>
                </c:pt>
                <c:pt idx="4">
                  <c:v>109</c:v>
                </c:pt>
                <c:pt idx="5">
                  <c:v>#N/A</c:v>
                </c:pt>
                <c:pt idx="6">
                  <c:v>#N/A</c:v>
                </c:pt>
                <c:pt idx="7">
                  <c:v>121</c:v>
                </c:pt>
                <c:pt idx="8">
                  <c:v>#N/A</c:v>
                </c:pt>
                <c:pt idx="9">
                  <c:v>#N/A</c:v>
                </c:pt>
                <c:pt idx="10">
                  <c:v>102</c:v>
                </c:pt>
                <c:pt idx="11">
                  <c:v>#N/A</c:v>
                </c:pt>
                <c:pt idx="12">
                  <c:v>#N/A</c:v>
                </c:pt>
                <c:pt idx="13">
                  <c:v>103</c:v>
                </c:pt>
                <c:pt idx="14">
                  <c:v>#N/A</c:v>
                </c:pt>
              </c:numCache>
            </c:numRef>
          </c:val>
          <c:smooth val="0"/>
          <c:extLst>
            <c:ext xmlns:c16="http://schemas.microsoft.com/office/drawing/2014/chart" uri="{C3380CC4-5D6E-409C-BE32-E72D297353CC}">
              <c16:uniqueId val="{00000008-115A-463F-A2D4-382F587F765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2100</c:v>
                </c:pt>
                <c:pt idx="5">
                  <c:v>2171</c:v>
                </c:pt>
                <c:pt idx="8">
                  <c:v>2285</c:v>
                </c:pt>
                <c:pt idx="11">
                  <c:v>2410</c:v>
                </c:pt>
                <c:pt idx="14">
                  <c:v>2534</c:v>
                </c:pt>
              </c:numCache>
            </c:numRef>
          </c:val>
          <c:extLst>
            <c:ext xmlns:c16="http://schemas.microsoft.com/office/drawing/2014/chart" uri="{C3380CC4-5D6E-409C-BE32-E72D297353CC}">
              <c16:uniqueId val="{00000000-FD36-468B-863A-F4C675D9D2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D36-468B-863A-F4C675D9D2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5272</c:v>
                </c:pt>
                <c:pt idx="5">
                  <c:v>5566</c:v>
                </c:pt>
                <c:pt idx="8">
                  <c:v>5781</c:v>
                </c:pt>
                <c:pt idx="11">
                  <c:v>5885</c:v>
                </c:pt>
                <c:pt idx="14">
                  <c:v>5798</c:v>
                </c:pt>
              </c:numCache>
            </c:numRef>
          </c:val>
          <c:extLst>
            <c:ext xmlns:c16="http://schemas.microsoft.com/office/drawing/2014/chart" uri="{C3380CC4-5D6E-409C-BE32-E72D297353CC}">
              <c16:uniqueId val="{00000002-FD36-468B-863A-F4C675D9D2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36-468B-863A-F4C675D9D2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36-468B-863A-F4C675D9D2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36-468B-863A-F4C675D9D2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188</c:v>
                </c:pt>
                <c:pt idx="3">
                  <c:v>144</c:v>
                </c:pt>
                <c:pt idx="6">
                  <c:v>142</c:v>
                </c:pt>
                <c:pt idx="9">
                  <c:v>170</c:v>
                </c:pt>
                <c:pt idx="12">
                  <c:v>163</c:v>
                </c:pt>
              </c:numCache>
            </c:numRef>
          </c:val>
          <c:extLst>
            <c:ext xmlns:c16="http://schemas.microsoft.com/office/drawing/2014/chart" uri="{C3380CC4-5D6E-409C-BE32-E72D297353CC}">
              <c16:uniqueId val="{00000006-FD36-468B-863A-F4C675D9D2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116</c:v>
                </c:pt>
                <c:pt idx="3">
                  <c:v>107</c:v>
                </c:pt>
                <c:pt idx="6">
                  <c:v>165</c:v>
                </c:pt>
                <c:pt idx="9">
                  <c:v>154</c:v>
                </c:pt>
                <c:pt idx="12">
                  <c:v>142</c:v>
                </c:pt>
              </c:numCache>
            </c:numRef>
          </c:val>
          <c:extLst>
            <c:ext xmlns:c16="http://schemas.microsoft.com/office/drawing/2014/chart" uri="{C3380CC4-5D6E-409C-BE32-E72D297353CC}">
              <c16:uniqueId val="{00000007-FD36-468B-863A-F4C675D9D2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88</c:v>
                </c:pt>
                <c:pt idx="3">
                  <c:v>83</c:v>
                </c:pt>
                <c:pt idx="6">
                  <c:v>72</c:v>
                </c:pt>
                <c:pt idx="9">
                  <c:v>76</c:v>
                </c:pt>
                <c:pt idx="12">
                  <c:v>71</c:v>
                </c:pt>
              </c:numCache>
            </c:numRef>
          </c:val>
          <c:extLst>
            <c:ext xmlns:c16="http://schemas.microsoft.com/office/drawing/2014/chart" uri="{C3380CC4-5D6E-409C-BE32-E72D297353CC}">
              <c16:uniqueId val="{00000008-FD36-468B-863A-F4C675D9D2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c:v>
                </c:pt>
                <c:pt idx="3">
                  <c:v>5</c:v>
                </c:pt>
                <c:pt idx="6">
                  <c:v>1</c:v>
                </c:pt>
                <c:pt idx="9">
                  <c:v>0</c:v>
                </c:pt>
                <c:pt idx="12">
                  <c:v>0</c:v>
                </c:pt>
              </c:numCache>
            </c:numRef>
          </c:val>
          <c:extLst>
            <c:ext xmlns:c16="http://schemas.microsoft.com/office/drawing/2014/chart" uri="{C3380CC4-5D6E-409C-BE32-E72D297353CC}">
              <c16:uniqueId val="{00000009-FD36-468B-863A-F4C675D9D2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2118</c:v>
                </c:pt>
                <c:pt idx="3">
                  <c:v>2231</c:v>
                </c:pt>
                <c:pt idx="6">
                  <c:v>2372</c:v>
                </c:pt>
                <c:pt idx="9">
                  <c:v>2586</c:v>
                </c:pt>
                <c:pt idx="12">
                  <c:v>2865</c:v>
                </c:pt>
              </c:numCache>
            </c:numRef>
          </c:val>
          <c:extLst>
            <c:ext xmlns:c16="http://schemas.microsoft.com/office/drawing/2014/chart" uri="{C3380CC4-5D6E-409C-BE32-E72D297353CC}">
              <c16:uniqueId val="{0000000A-FD36-468B-863A-F4C675D9D2B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D36-468B-863A-F4C675D9D2B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880</c:v>
                </c:pt>
                <c:pt idx="1">
                  <c:v>950</c:v>
                </c:pt>
                <c:pt idx="2">
                  <c:v>911</c:v>
                </c:pt>
              </c:numCache>
            </c:numRef>
          </c:val>
          <c:extLst>
            <c:ext xmlns:c16="http://schemas.microsoft.com/office/drawing/2014/chart" uri="{C3380CC4-5D6E-409C-BE32-E72D297353CC}">
              <c16:uniqueId val="{00000000-9D2A-42C1-81FA-2B3D9F4461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478</c:v>
                </c:pt>
                <c:pt idx="1">
                  <c:v>478</c:v>
                </c:pt>
                <c:pt idx="2">
                  <c:v>478</c:v>
                </c:pt>
              </c:numCache>
            </c:numRef>
          </c:val>
          <c:extLst>
            <c:ext xmlns:c16="http://schemas.microsoft.com/office/drawing/2014/chart" uri="{C3380CC4-5D6E-409C-BE32-E72D297353CC}">
              <c16:uniqueId val="{00000001-9D2A-42C1-81FA-2B3D9F4461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4244</c:v>
                </c:pt>
                <c:pt idx="1">
                  <c:v>4275</c:v>
                </c:pt>
                <c:pt idx="2">
                  <c:v>4228</c:v>
                </c:pt>
              </c:numCache>
            </c:numRef>
          </c:val>
          <c:extLst>
            <c:ext xmlns:c16="http://schemas.microsoft.com/office/drawing/2014/chart" uri="{C3380CC4-5D6E-409C-BE32-E72D297353CC}">
              <c16:uniqueId val="{00000002-9D2A-42C1-81FA-2B3D9F44617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{DEDD49D8-BDD6-426E-A823-39204468AEF7}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8E7-4CBB-A82A-57170A6EC4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{9F307824-D2BD-4CCB-AC70-DB183656E6EC}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E7-4CBB-A82A-57170A6EC4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{2C6EAB62-E387-4501-A9F2-01E09566E32C}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E7-4CBB-A82A-57170A6EC4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{21D6F354-6F76-4233-A3C9-9D595B18F594}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E7-4CBB-A82A-57170A6EC4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{F8A9E342-F952-4863-8EB7-0BA30E952B42}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E7-4CBB-A82A-57170A6EC44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{5643E747-B910-4A1E-AE76-9782CC6C380D}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8E7-4CBB-A82A-57170A6EC44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{CEC49F30-5BAC-4E60-AC13-6C195FEB9A44}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8E7-4CBB-A82A-57170A6EC44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{4C1337A4-AD3C-4FFD-90AA-59E866BE746B}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8E7-4CBB-A82A-57170A6EC44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{0F66ADA6-9168-4323-8D49-552F676E5A82}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8E7-4CBB-A82A-57170A6EC4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56.9</c:v>
                </c:pt>
                <c:pt idx="8">
                  <c:v>56.7</c:v>
                </c:pt>
                <c:pt idx="32">
                  <c:v>64.400000000000006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8E7-4CBB-A82A-57170A6EC44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{7EB1D062-89E0-4600-9D65-321C5E83D69A}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8E7-4CBB-A82A-57170A6EC44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{69A8D169-F8F1-450D-9544-4F47BA316049}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E7-4CBB-A82A-57170A6EC4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{61A39559-3127-4498-9E25-DC95A40351A8}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E7-4CBB-A82A-57170A6EC4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{EF28ED94-69C3-47DC-822A-F388CA487FDC}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E7-4CBB-A82A-57170A6EC4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{32261516-28FF-4210-B331-B59E0F57A412}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E7-4CBB-A82A-57170A6EC44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{E90114CB-4218-467E-ABAB-3F2B9560FAAE}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8E7-4CBB-A82A-57170A6EC44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{6B105614-FB40-45B4-8E33-A46815664553}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8E7-4CBB-A82A-57170A6EC44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{D5F524E6-4834-4341-921F-4D4AF1287B3B}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8E7-4CBB-A82A-57170A6EC44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{7AE9604A-68D2-4A51-82CF-CA08B81A7A73}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8E7-4CBB-A82A-57170A6EC4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56.3</c:v>
                </c:pt>
                <c:pt idx="32">
                  <c:v>59.5</c:v>
                </c:pt>
              </c:numCache>
            </c:numRef>
          </c:xVal>
          <c:yVal>
            <c:numRef>
              <c:f>公会計指標分析・財政指標組合せ分析表!$BP$55:$DC$55</c:f>
              <c:numCache>
                <c:formatCode>#,##0.0;"▲ "#,##0.0</c:formatCode>
                <c:ptCount val="40"/>
                <c:pt idx="0">
                  <c:v>0</c:v>
                </c:pt>
                <c:pt idx="8">
                  <c:v>0</c:v>
                </c:pt>
                <c:pt idx="32">
                  <c:v>0</c:v>
                </c:pt>
              </c:numCache>
            </c:numRef>
          </c:yVal>
          <c:smooth val="0"/>
          <c:extLst>
            <c:ext xmlns:c16="http://schemas.microsoft.com/office/drawing/2014/chart" uri="{C3380CC4-5D6E-409C-BE32-E72D297353CC}">
              <c16:uniqueId val="{00000013-48E7-4CBB-A82A-57170A6EC441}"/>
            </c:ext>
          </c:extLst>
        </c:ser>
        <c:dLbls>
          <c:showLegendKey val="0"/>
          <c:showVal val="1"/>
          <c:showCatName val="0"/>
          <c:showSerName val="0"/>
          <c:showPercent val="0"/>
          <c:showBubbleSize val="0"/>
        </c:dLbls>
        <c:axId val="46179840"/>
        <c:axId val="46181760"/>
      </c:scatterChart>
      <c:valAx>
        <c:axId val="46179840"/>
        <c:scaling>
          <c:orientation val="minMax"/>
          <c:max val="59.9"/>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{364BCA59-7E34-4C46-B161-CE8DD0559865}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641-4824-92B4-06F66B913C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{9AFCFDB6-2052-4316-89E5-A7100604032A}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41-4824-92B4-06F66B913C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{4C15E976-790F-4FB1-80EB-A4CF90989960}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41-4824-92B4-06F66B913C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{D6DF4A93-F024-42F1-989D-97DECF331ED4}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41-4824-92B4-06F66B913C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{010BA753-BE89-450B-AB72-D0E4FCFEA555}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41-4824-92B4-06F66B913CB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{337770FC-E7B9-4932-90B1-243DF860EEF8}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641-4824-92B4-06F66B913CB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{F3459E19-4B87-47D0-B682-E4B2711B71E9}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641-4824-92B4-06F66B913CB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{AF7F004F-DD09-4341-8D80-984B648096F6}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641-4824-92B4-06F66B913CB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{E0C789FB-8015-4A78-9394-D9FA02DD646B}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641-4824-92B4-06F66B913C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8.3000000000000007</c:v>
                </c:pt>
                <c:pt idx="16">
                  <c:v>7.9</c:v>
                </c:pt>
                <c:pt idx="24">
                  <c:v>7.9</c:v>
                </c:pt>
                <c:pt idx="32">
                  <c:v>8.1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641-4824-92B4-06F66B913C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{25442D5D-87EC-40EE-B420-55DC25BEC293}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641-4824-92B4-06F66B913CB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{4515A150-4711-4BBF-95CB-73042DE6908B}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41-4824-92B4-06F66B913C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{19B9EF1D-6BCA-4455-A70C-56A7E516BC86}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41-4824-92B4-06F66B913C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{F020F8A8-11F9-4AA3-9FB7-E84B16727526}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41-4824-92B4-06F66B913C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{FA3B9B8A-4FF3-4860-A6C9-82B642CF283B}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41-4824-92B4-06F66B913CB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{C4C2DE3F-2AA1-434C-BAE5-CAEB8E8B6D61}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641-4824-92B4-06F66B913CBC}"/>
                </c:ext>
              </c:extLst>
            </c:dLbl>
            <c:dLbl>
              <c:idx val="16"/>
              <c:layout>
                <c:manualLayout>
                  <c:x val="-4.5160355153971272E-2"/>
                  <c:y val="-4.349592131553585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{3FAD8624-10E7-456E-A7ED-6DD5528AA450}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641-4824-92B4-06F66B913CBC}"/>
                </c:ext>
              </c:extLst>
            </c:dLbl>
            <c:dLbl>
              <c:idx val="24"/>
              <c:layout>
                <c:manualLayout>
                  <c:x val="-1.8235628084250027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{68B3EE2A-9B1B-4CB4-8198-98306575E4A3}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641-4824-92B4-06F66B913CB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{1DCFAEF3-BF3E-4840-80FA-48921B416497}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641-4824-92B4-06F66B913C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641-4824-92B4-06F66B913CBC}"/>
            </c:ext>
          </c:extLst>
        </c:ser>
        <c:dLbls>
          <c:showLegendKey val="0"/>
          <c:showVal val="1"/>
          <c:showCatName val="0"/>
          <c:showSerName val="0"/>
          <c:showPercent val="0"/>
          <c:showBubbleSize val="0"/>
        </c:dLbls>
        <c:axId val="84219776"/>
        <c:axId val="84234240"/>
      </c:scatterChart>
      <c:valAx>
        <c:axId val="84219776"/>
        <c:scaling>
          <c:orientation val="minMax"/>
          <c:max val="7.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群馬県上野村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金等の充当可能財源などが比較的多く、平成２３年度以降は地方債発行を抑制し、借入金の減少と償還が進んでいたが、平成２８年度以降は交付税参入率の高い地方債の借入を継続して行っており、今後元利償還金は増額することが予想される。このため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満期一括償還地方債の償還の財源として減債基金の積立は行っていない。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群馬県上野村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金等の充当可能財源などが比較的多く、平成２３年度以降は地方債発行を抑制し、借入金の減少と償還が進んでいたが、平成２８年度以降は地方債の借入を行っているため、将来負担額が増加することが予想される。このため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群馬県上野村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台風災害により災害復旧は次年度へ継続するため繰越事業も多く、緊急的な復旧の中で補助負担金や起債の充当が難しい事業などもあり、基金取り崩し額が増額となったため、基金残高の減少となった。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固定資産税収入の減少を補うだけの普通交付税の交付が見込めずに、一般財源の確保が今後益々厳しくなっていくことが予想される。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また固定資産の老朽化が進んでおり、改修並びに更新に係る費用が今後増加することが見込まれるため、基金の活用を見込んでいる。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国土保全事業や公共施設の更新事業、本村の健全な自治存続と振興発展を推進するための事業等に充当。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振興発展を推進するための事業等に充当のため、基金残高が減少している。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条例に基づき適正に積立て管理を行い、計画的に公共施設の更新や、国土保全等に充当していく。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台風災害により災害復旧は次年度へ継続するため繰越事業も多く、緊急的な復旧の中で補助負担金や起債の充当が難しい事業などもあり、基金取り崩し額が増額。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特定目的基金の有効的な活用により一定の残高確保に努める。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基金利子を積み立てており微増となっている。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条例に基づき適切な積立及び処分を行うものとする。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1BCD82-BA57-47D7-A986-8AF5009FA2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01DD09A-C9BE-47A8-BBD8-1CC47F90A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792DEB4F-38DD-4F17-8847-932136420698}"/>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ADF8F03-1AA3-483F-934C-6D9BC2E48F25}"/>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BC3B5FB0-E5D7-4806-B43A-81971262662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5A346F1B-A538-453A-802A-FC5A6458130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7913A73C-FF40-4B00-A5BA-976AECC9F1E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C23A7951-F65A-4307-982E-0C72869E912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6DFE46F7-170B-4FEF-B92A-58AFA763C62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3086B835-19E3-44FA-9E0D-663DF755F78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CA875880-E187-420F-966B-A7D2D65C1E2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49F48A1B-9541-45BC-A8A2-0FFA1427D46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27A01D74-DD07-4FED-9142-C5C042342EF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7260FC08-2AAE-4AF9-8D30-D9D131ECF98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4CFC6C9E-FC0A-4915-8928-2DE7D3F5320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9450C26A-6F7E-4E48-8459-66D9AEE93F8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2843815A-27BC-426B-BBC5-CB3C018B1EB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D237A236-46CF-4E16-BEA6-486B62EDAEF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D0AEB648-204A-4923-8A51-1F4D5476A74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EB248FC8-2B45-43D5-B1BE-AF35A3AC778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
1,140
181.85
3,591,701
3,430,332
42,263
1,614,749
2,865,375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2392728E-1424-4C20-BABE-959212A990C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51038035-6BB7-4FD3-9330-E3C4EE745B4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90ADAFC7-466E-4307-8E93-145C132FCA6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BDFAC914-92AD-4EA3-A9DD-5621FE8C918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49D39A50-D32D-4B87-A6F2-A5ABFA5CB9C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2DE3CAB7-C448-4D67-BEE4-FA2796ED72C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41656BE-3886-400C-9071-D58702AF844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9F601A35-A72E-454A-8A53-CE0C9C2D834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A1414922-4CBF-43B7-A7D4-21B0109F51C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A22858F6-B4B0-46AA-A62F-EEE11D01F0A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63DDAFE2-ADD5-48B8-A45B-357E8E3CF7D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C627CEE3-C2BE-4EDB-B701-E4E5934CE18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E3C24477-FF70-4321-9F2C-37AB9C51589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1FA30182-3EBB-4C06-A2B2-9BBC23AF561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CCBE5940-9D70-4EB4-9A0C-D105920162A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EFC01DD-BB2F-416D-BF63-0F89E579CFE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A955E31C-760F-4EA5-A034-4AEAD58679A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7CE07E63-FBF4-405B-B283-27DC91DE501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430F82C1-47E7-46F1-BE57-E3BA53E8916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FC56F79C-BCD1-4AEE-873A-C039671CD3F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FCAB4BB3-CA44-4011-9E4E-0174242CEF2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D41D9CD2-1EAD-4DD1-89C7-F49131E100C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8635C523-137C-43EE-98DE-879929CE763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B29436A5-C442-437D-838C-75D15FA25F5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208C0BD5-FE66-4780-A285-84394505B4D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F0143B8D-46AF-46BE-8A83-0A2339853D1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D1CBE736-4437-4023-B429-0C1DE35D32D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A7932F09-2BB1-4B34-9E04-200862FF2DD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B34D3E0C-36DB-46B5-BBEA-5849835B27D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5FCD0E8D-E49F-461D-B245-2BB360E488D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1EEAE542-AED8-4A57-BFD4-AF45B877283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C3D71AEC-2FCE-435C-9CA7-EF115F8C082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D5032A04-8DED-4EDD-A23B-0C1C66A1F96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43FB04AF-BFDD-4C0C-BF93-F70BBA1C299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9A121880-00CD-4CFF-89B2-8394373E3F5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有形固定資産減価償却率は類似団体より高い水準にあるが、それぞれの公共施設等について個別施設計画を令和２年度から策定を開始済みであり、当該計画に基づいた施設の維持管理を適切に進めている。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今後個別施設計画策定に際して各施設の老朽化状況の調査を行い、施設ごとの使用可能年数を見積もっている。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3E0DFB8-BBC4-4592-B032-F1EB9C920E5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E2419898-E251-4656-B3B1-85CF248D5F2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B3D4B114-92CF-4489-8C18-AEAE085CACF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C4DCFFF6-4351-4163-AC1B-46F47329CF28}"/>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918A8BF7-48BF-4B2D-8797-439A3AF36744}"/>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80F16356-7712-4D5E-AF7B-473C31B2BF4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E389B87-8C38-4385-AA7F-9123981C1822}"/>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43034CE3-F67B-43F0-8BF8-0C1BCD7E86B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C07AB517-C3FA-4784-958B-4E0BC4407973}"/>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E421D28E-9E08-4757-862B-6727D4D681DC}"/>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5D3C8352-B262-4936-B5DF-C7733902ACE4}"/>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DD8692E3-B1DD-4452-86D9-BF84F429A4A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47DA66EE-9CD6-4FF0-9430-BB34FD5D920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55CEB2C2-F0CE-4137-9406-352E6D20690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D25F98C6-4BFC-4FAE-B9D0-2A98B9DC447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F9ECDBDE-22BF-4865-A566-581DBBCA306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892526D1-401A-4524-80BA-6269C97326B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DE520DB-F0C2-493F-BF7D-B33F4CC0CF7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5" name="直線コネクタ 74">
          <a:extLst>
            <a:ext uri="{FF2B5EF4-FFF2-40B4-BE49-F238E27FC236}">
              <a16:creationId xmlns:a16="http://schemas.microsoft.com/office/drawing/2014/main" id="{4ECA02D6-92DC-4B3D-B8EB-31BEDBF1B2C0}"/>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6" name="有形固定資産減価償却率最小値テキスト">
          <a:extLst>
            <a:ext uri="{FF2B5EF4-FFF2-40B4-BE49-F238E27FC236}">
              <a16:creationId xmlns:a16="http://schemas.microsoft.com/office/drawing/2014/main" id="{453AE407-566E-42D0-B785-4A6011EF5E7A}"/>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7" name="直線コネクタ 76">
          <a:extLst>
            <a:ext uri="{FF2B5EF4-FFF2-40B4-BE49-F238E27FC236}">
              <a16:creationId xmlns:a16="http://schemas.microsoft.com/office/drawing/2014/main" id="{92204D6F-1EE9-4EB5-A7D0-7491DF4983B8}"/>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8" name="有形固定資産減価償却率最大値テキスト">
          <a:extLst>
            <a:ext uri="{FF2B5EF4-FFF2-40B4-BE49-F238E27FC236}">
              <a16:creationId xmlns:a16="http://schemas.microsoft.com/office/drawing/2014/main" id="{6B6843E5-3CA1-4134-9891-76E71D2384CF}"/>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9" name="直線コネクタ 78">
          <a:extLst>
            <a:ext uri="{FF2B5EF4-FFF2-40B4-BE49-F238E27FC236}">
              <a16:creationId xmlns:a16="http://schemas.microsoft.com/office/drawing/2014/main" id="{8D8A003D-5322-40F6-AC66-919AD4E73A4E}"/>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80" name="有形固定資産減価償却率平均値テキスト">
          <a:extLst>
            <a:ext uri="{FF2B5EF4-FFF2-40B4-BE49-F238E27FC236}">
              <a16:creationId xmlns:a16="http://schemas.microsoft.com/office/drawing/2014/main" id="{025ABAE4-3F21-47A7-907F-AD65D8CC15DB}"/>
            </a:ext>
          </a:extLst>
        </xdr:cNvPr>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1" name="フローチャート: 判断 80">
          <a:extLst>
            <a:ext uri="{FF2B5EF4-FFF2-40B4-BE49-F238E27FC236}">
              <a16:creationId xmlns:a16="http://schemas.microsoft.com/office/drawing/2014/main" id="{69FF181B-3243-41CE-AF5B-15ADE976A108}"/>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2" name="フローチャート: 判断 81">
          <a:extLst>
            <a:ext uri="{FF2B5EF4-FFF2-40B4-BE49-F238E27FC236}">
              <a16:creationId xmlns:a16="http://schemas.microsoft.com/office/drawing/2014/main" id="{54AB66DA-FB87-422C-B0C7-0385CC61EC26}"/>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3" name="フローチャート: 判断 82">
          <a:extLst>
            <a:ext uri="{FF2B5EF4-FFF2-40B4-BE49-F238E27FC236}">
              <a16:creationId xmlns:a16="http://schemas.microsoft.com/office/drawing/2014/main" id="{842F3219-CB08-45BD-AED3-CDB2008B0192}"/>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4" name="フローチャート: 判断 83">
          <a:extLst>
            <a:ext uri="{FF2B5EF4-FFF2-40B4-BE49-F238E27FC236}">
              <a16:creationId xmlns:a16="http://schemas.microsoft.com/office/drawing/2014/main" id="{C23F8EE5-C820-4D15-A85B-371C2AB7AB63}"/>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91349</xdr:rowOff>
    </xdr:from>
    <xdr:to>
      <xdr:col>7</xdr:col>
      <xdr:colOff>187325</xdr:colOff>
      <xdr:row>31</xdr:row>
      <xdr:rowOff>21499</xdr:rowOff>
    </xdr:to>
    <xdr:sp macro="" textlink="">
      <xdr:nvSpPr>
        <xdr:cNvPr id="85" name="フローチャート: 判断 84">
          <a:extLst>
            <a:ext uri="{FF2B5EF4-FFF2-40B4-BE49-F238E27FC236}">
              <a16:creationId xmlns:a16="http://schemas.microsoft.com/office/drawing/2014/main" id="{D900A43A-219C-481A-96B5-090BADBE96A4}"/>
            </a:ext>
          </a:extLst>
        </xdr:cNvPr>
        <xdr:cNvSpPr/>
      </xdr:nvSpPr>
      <xdr:spPr>
        <a:xfrm>
          <a:off x="1714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3FAA76E5-A939-4F06-A8E0-1A9A8983C3B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7CEF4B1-2047-4463-85DE-8FE0C605D5B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A40C4C9-ECB2-422F-9F24-BF941B47E44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377CF3C8-2F6F-4705-9CE0-7F93109DE59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3000AFB1-C8A3-44F3-90C6-D1A0A5E1337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13698</xdr:rowOff>
    </xdr:from>
    <xdr:to>
      <xdr:col>23</xdr:col>
      <xdr:colOff>136525</xdr:colOff>
      <xdr:row>32</xdr:row>
      <xdr:rowOff>115298</xdr:rowOff>
    </xdr:to>
    <xdr:sp macro="" textlink="">
      <xdr:nvSpPr>
        <xdr:cNvPr id="91" name="楕円 90">
          <a:extLst>
            <a:ext uri="{FF2B5EF4-FFF2-40B4-BE49-F238E27FC236}">
              <a16:creationId xmlns:a16="http://schemas.microsoft.com/office/drawing/2014/main" id="{5B90F6A4-F362-4807-9877-2E1576806ECD}"/>
            </a:ext>
          </a:extLst>
        </xdr:cNvPr>
        <xdr:cNvSpPr/>
      </xdr:nvSpPr>
      <xdr:spPr>
        <a:xfrm>
          <a:off x="4711700" y="62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163575</xdr:rowOff>
    </xdr:from>
    <xdr:ext cx="405111" cy="259045"/>
    <xdr:sp macro="" textlink="">
      <xdr:nvSpPr>
        <xdr:cNvPr id="92" name="有形固定資産減価償却率該当値テキスト">
          <a:extLst>
            <a:ext uri="{FF2B5EF4-FFF2-40B4-BE49-F238E27FC236}">
              <a16:creationId xmlns:a16="http://schemas.microsoft.com/office/drawing/2014/main" id="{65598B90-47A4-4137-B883-BD9E59E5D246}"/>
            </a:ext>
          </a:extLst>
        </xdr:cNvPr>
        <xdr:cNvSpPr txBox="1"/>
      </xdr:nvSpPr>
      <xdr:spPr>
        <a:xfrm>
          <a:off x="4813300" y="6250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30</xdr:row>
      <xdr:rowOff>119108</xdr:rowOff>
    </xdr:from>
    <xdr:to>
      <xdr:col>11</xdr:col>
      <xdr:colOff>187325</xdr:colOff>
      <xdr:row>31</xdr:row>
      <xdr:rowOff>49258</xdr:rowOff>
    </xdr:to>
    <xdr:sp macro="" textlink="">
      <xdr:nvSpPr>
        <xdr:cNvPr id="93" name="楕円 92">
          <a:extLst>
            <a:ext uri="{FF2B5EF4-FFF2-40B4-BE49-F238E27FC236}">
              <a16:creationId xmlns:a16="http://schemas.microsoft.com/office/drawing/2014/main" id="{E71BEBAD-B015-437D-A36C-870552A9B173}"/>
            </a:ext>
          </a:extLst>
        </xdr:cNvPr>
        <xdr:cNvSpPr/>
      </xdr:nvSpPr>
      <xdr:spPr>
        <a:xfrm>
          <a:off x="2476500" y="60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125276</xdr:rowOff>
    </xdr:from>
    <xdr:to>
      <xdr:col>7</xdr:col>
      <xdr:colOff>187325</xdr:colOff>
      <xdr:row>31</xdr:row>
      <xdr:rowOff>55426</xdr:rowOff>
    </xdr:to>
    <xdr:sp macro="" textlink="">
      <xdr:nvSpPr>
        <xdr:cNvPr id="94" name="楕円 93">
          <a:extLst>
            <a:ext uri="{FF2B5EF4-FFF2-40B4-BE49-F238E27FC236}">
              <a16:creationId xmlns:a16="http://schemas.microsoft.com/office/drawing/2014/main" id="{EB86BBB4-73DC-41D3-A40F-3F009B8E6B2A}"/>
            </a:ext>
          </a:extLst>
        </xdr:cNvPr>
        <xdr:cNvSpPr/>
      </xdr:nvSpPr>
      <xdr:spPr>
        <a:xfrm>
          <a:off x="1714500" y="604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169908</xdr:rowOff>
    </xdr:from>
    <xdr:to>
      <xdr:col>11</xdr:col>
      <xdr:colOff>136525</xdr:colOff>
      <xdr:row>31</xdr:row>
      <xdr:rowOff>4626</xdr:rowOff>
    </xdr:to>
    <xdr:cxnSp macro="">
      <xdr:nvCxnSpPr>
        <xdr:cNvPr id="95" name="直線コネクタ 94">
          <a:extLst>
            <a:ext uri="{FF2B5EF4-FFF2-40B4-BE49-F238E27FC236}">
              <a16:creationId xmlns:a16="http://schemas.microsoft.com/office/drawing/2014/main" id="{30FF7A42-EB26-43EE-BB05-00B3C007D499}"/>
            </a:ext>
          </a:extLst>
        </xdr:cNvPr>
        <xdr:cNvCxnSpPr/>
      </xdr:nvCxnSpPr>
      <xdr:spPr>
        <a:xfrm flipV="1">
          <a:off x="1765300" y="6084933"/>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96" name="n_1aveValue有形固定資産減価償却率">
          <a:extLst>
            <a:ext uri="{FF2B5EF4-FFF2-40B4-BE49-F238E27FC236}">
              <a16:creationId xmlns:a16="http://schemas.microsoft.com/office/drawing/2014/main" id="{E101865C-CD2F-46F2-B81D-A25E9073688E}"/>
            </a:ext>
          </a:extLst>
        </xdr:cNvPr>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97" name="n_2aveValue有形固定資産減価償却率">
          <a:extLst>
            <a:ext uri="{FF2B5EF4-FFF2-40B4-BE49-F238E27FC236}">
              <a16:creationId xmlns:a16="http://schemas.microsoft.com/office/drawing/2014/main" id="{DE485B13-E4BF-4738-97FC-6F79C0FC986C}"/>
            </a:ext>
          </a:extLst>
        </xdr:cNvPr>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98" name="n_3aveValue有形固定資産減価償却率">
          <a:extLst>
            <a:ext uri="{FF2B5EF4-FFF2-40B4-BE49-F238E27FC236}">
              <a16:creationId xmlns:a16="http://schemas.microsoft.com/office/drawing/2014/main" id="{F5F381CA-89D9-42E5-BECE-11CDF3FF0391}"/>
            </a:ext>
          </a:extLst>
        </xdr:cNvPr>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38026</xdr:rowOff>
    </xdr:from>
    <xdr:ext cx="405111" cy="259045"/>
    <xdr:sp macro="" textlink="">
      <xdr:nvSpPr>
        <xdr:cNvPr id="99" name="n_4aveValue有形固定資産減価償却率">
          <a:extLst>
            <a:ext uri="{FF2B5EF4-FFF2-40B4-BE49-F238E27FC236}">
              <a16:creationId xmlns:a16="http://schemas.microsoft.com/office/drawing/2014/main" id="{71580B1B-527F-40A5-AD69-0166FDEB6E53}"/>
            </a:ext>
          </a:extLst>
        </xdr:cNvPr>
        <xdr:cNvSpPr txBox="1"/>
      </xdr:nvSpPr>
      <xdr:spPr>
        <a:xfrm>
          <a:off x="1562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40385</xdr:rowOff>
    </xdr:from>
    <xdr:ext cx="405111" cy="259045"/>
    <xdr:sp macro="" textlink="">
      <xdr:nvSpPr>
        <xdr:cNvPr id="100" name="n_3mainValue有形固定資産減価償却率">
          <a:extLst>
            <a:ext uri="{FF2B5EF4-FFF2-40B4-BE49-F238E27FC236}">
              <a16:creationId xmlns:a16="http://schemas.microsoft.com/office/drawing/2014/main" id="{73D8A8BE-5E5B-499E-9B69-FA63ABB661D9}"/>
            </a:ext>
          </a:extLst>
        </xdr:cNvPr>
        <xdr:cNvSpPr txBox="1"/>
      </xdr:nvSpPr>
      <xdr:spPr>
        <a:xfrm>
          <a:off x="2324744" y="6126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46553</xdr:rowOff>
    </xdr:from>
    <xdr:ext cx="405111" cy="259045"/>
    <xdr:sp macro="" textlink="">
      <xdr:nvSpPr>
        <xdr:cNvPr id="101" name="n_4mainValue有形固定資産減価償却率">
          <a:extLst>
            <a:ext uri="{FF2B5EF4-FFF2-40B4-BE49-F238E27FC236}">
              <a16:creationId xmlns:a16="http://schemas.microsoft.com/office/drawing/2014/main" id="{3F3419EC-232E-41C8-9063-D5A5F6EC1741}"/>
            </a:ext>
          </a:extLst>
        </xdr:cNvPr>
        <xdr:cNvSpPr txBox="1"/>
      </xdr:nvSpPr>
      <xdr:spPr>
        <a:xfrm>
          <a:off x="1562744" y="613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id="{C3E78BBD-4ECC-4FA8-9857-90EB8B621FD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id="{FE45EA70-71B4-4576-BD5F-F7A65447EA7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4" name="正方形/長方形 103">
          <a:extLst>
            <a:ext uri="{FF2B5EF4-FFF2-40B4-BE49-F238E27FC236}">
              <a16:creationId xmlns:a16="http://schemas.microsoft.com/office/drawing/2014/main" id="{95A46C07-93F6-4C03-BA32-B4451ED3FA8E}"/>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id="{5EA5A013-5F0C-4C65-AB12-60AC7A2D8A5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id="{5DC2BC85-818B-457D-9331-A54D821DD81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id="{8FDB3829-FA58-4F6F-B050-4C3FE16CF71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id="{7331619C-D196-41B1-AE34-A0E987975E0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id="{B73F9419-B28D-4E98-A973-DF0D137CB51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id="{128E9C0B-6FC6-4022-A1A0-88666A7C8EB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id="{CC902298-B1C9-4285-9C2A-BB24B375CCE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id="{3153E9B4-3F53-4EA9-BEE4-AEE83BE1B9F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id="{0973DEB2-EFFD-40AE-84FB-00F4099E038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id="{0DEC1B5D-7F6E-4D92-B087-FE828DAB9F6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該当数値無し</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id="{6C7536C4-C586-4523-95F9-72A643221D8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id="{77BACFF6-B0B9-4FEC-869C-BB199A4462C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7" name="テキスト ボックス 116">
          <a:extLst>
            <a:ext uri="{FF2B5EF4-FFF2-40B4-BE49-F238E27FC236}">
              <a16:creationId xmlns:a16="http://schemas.microsoft.com/office/drawing/2014/main" id="{7F61AC12-FC4A-4683-AD22-A71E6904217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8" name="直線コネクタ 117">
          <a:extLst>
            <a:ext uri="{FF2B5EF4-FFF2-40B4-BE49-F238E27FC236}">
              <a16:creationId xmlns:a16="http://schemas.microsoft.com/office/drawing/2014/main" id="{48536E2F-2BCC-4B0F-AA07-6853F8D8EED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9" name="テキスト ボックス 118">
          <a:extLst>
            <a:ext uri="{FF2B5EF4-FFF2-40B4-BE49-F238E27FC236}">
              <a16:creationId xmlns:a16="http://schemas.microsoft.com/office/drawing/2014/main" id="{FD6E30D2-82A4-4B67-906F-C4B1CEBA8C1C}"/>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0" name="直線コネクタ 119">
          <a:extLst>
            <a:ext uri="{FF2B5EF4-FFF2-40B4-BE49-F238E27FC236}">
              <a16:creationId xmlns:a16="http://schemas.microsoft.com/office/drawing/2014/main" id="{72700958-2075-4B08-B648-2FD9623336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1" name="テキスト ボックス 120">
          <a:extLst>
            <a:ext uri="{FF2B5EF4-FFF2-40B4-BE49-F238E27FC236}">
              <a16:creationId xmlns:a16="http://schemas.microsoft.com/office/drawing/2014/main" id="{C6790FE1-5021-42F4-B6E4-FE86F7E73AF6}"/>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2" name="直線コネクタ 121">
          <a:extLst>
            <a:ext uri="{FF2B5EF4-FFF2-40B4-BE49-F238E27FC236}">
              <a16:creationId xmlns:a16="http://schemas.microsoft.com/office/drawing/2014/main" id="{42030DC8-BFFD-43DC-AB17-DA6A25BCD61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3" name="テキスト ボックス 122">
          <a:extLst>
            <a:ext uri="{FF2B5EF4-FFF2-40B4-BE49-F238E27FC236}">
              <a16:creationId xmlns:a16="http://schemas.microsoft.com/office/drawing/2014/main" id="{99DEF619-B952-4037-BC77-1CF1DB49FAB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4" name="直線コネクタ 123">
          <a:extLst>
            <a:ext uri="{FF2B5EF4-FFF2-40B4-BE49-F238E27FC236}">
              <a16:creationId xmlns:a16="http://schemas.microsoft.com/office/drawing/2014/main" id="{663825E9-258D-44B8-90B1-FBDF8C99F5C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5" name="テキスト ボックス 124">
          <a:extLst>
            <a:ext uri="{FF2B5EF4-FFF2-40B4-BE49-F238E27FC236}">
              <a16:creationId xmlns:a16="http://schemas.microsoft.com/office/drawing/2014/main" id="{841480B1-6D52-455E-A799-2F4EA953D1E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6" name="直線コネクタ 125">
          <a:extLst>
            <a:ext uri="{FF2B5EF4-FFF2-40B4-BE49-F238E27FC236}">
              <a16:creationId xmlns:a16="http://schemas.microsoft.com/office/drawing/2014/main" id="{44A20E2A-1CCC-4AE2-B601-A7F0C3D477D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7" name="テキスト ボックス 126">
          <a:extLst>
            <a:ext uri="{FF2B5EF4-FFF2-40B4-BE49-F238E27FC236}">
              <a16:creationId xmlns:a16="http://schemas.microsoft.com/office/drawing/2014/main" id="{F1601533-0DBF-43C5-B795-2833E4709D7F}"/>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8" name="直線コネクタ 127">
          <a:extLst>
            <a:ext uri="{FF2B5EF4-FFF2-40B4-BE49-F238E27FC236}">
              <a16:creationId xmlns:a16="http://schemas.microsoft.com/office/drawing/2014/main" id="{707DA945-307A-499B-BB6A-38AC747C29B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9" name="テキスト ボックス 128">
          <a:extLst>
            <a:ext uri="{FF2B5EF4-FFF2-40B4-BE49-F238E27FC236}">
              <a16:creationId xmlns:a16="http://schemas.microsoft.com/office/drawing/2014/main" id="{57B8033A-0218-4A53-B698-91F482D9DB16}"/>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a:extLst>
            <a:ext uri="{FF2B5EF4-FFF2-40B4-BE49-F238E27FC236}">
              <a16:creationId xmlns:a16="http://schemas.microsoft.com/office/drawing/2014/main" id="{5742FFFF-9B8E-4A17-990A-B97F4D168EC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8FC2D9F7-E0EA-4410-9C77-AA8AD150866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2" name="直線コネクタ 131">
          <a:extLst>
            <a:ext uri="{FF2B5EF4-FFF2-40B4-BE49-F238E27FC236}">
              <a16:creationId xmlns:a16="http://schemas.microsoft.com/office/drawing/2014/main" id="{8304165E-A508-4277-87E0-2BD72F186C3D}"/>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3" name="債務償還比率最小値テキスト">
          <a:extLst>
            <a:ext uri="{FF2B5EF4-FFF2-40B4-BE49-F238E27FC236}">
              <a16:creationId xmlns:a16="http://schemas.microsoft.com/office/drawing/2014/main" id="{246CA0D8-A458-49CE-A5D6-E6DFBE7013AA}"/>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4" name="直線コネクタ 133">
          <a:extLst>
            <a:ext uri="{FF2B5EF4-FFF2-40B4-BE49-F238E27FC236}">
              <a16:creationId xmlns:a16="http://schemas.microsoft.com/office/drawing/2014/main" id="{3EE0CE36-6DE6-4E63-A3DD-BE591B692783}"/>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5" name="債務償還比率最大値テキスト">
          <a:extLst>
            <a:ext uri="{FF2B5EF4-FFF2-40B4-BE49-F238E27FC236}">
              <a16:creationId xmlns:a16="http://schemas.microsoft.com/office/drawing/2014/main" id="{572614C5-3A2F-4651-87B3-9E7707570998}"/>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6" name="直線コネクタ 135">
          <a:extLst>
            <a:ext uri="{FF2B5EF4-FFF2-40B4-BE49-F238E27FC236}">
              <a16:creationId xmlns:a16="http://schemas.microsoft.com/office/drawing/2014/main" id="{5F880BB5-996F-4421-AAAE-C86DA6FDA884}"/>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37" name="債務償還比率平均値テキスト">
          <a:extLst>
            <a:ext uri="{FF2B5EF4-FFF2-40B4-BE49-F238E27FC236}">
              <a16:creationId xmlns:a16="http://schemas.microsoft.com/office/drawing/2014/main" id="{1D9AAE0F-4082-4951-A028-A8AD92F654D5}"/>
            </a:ext>
          </a:extLst>
        </xdr:cNvPr>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38" name="フローチャート: 判断 137">
          <a:extLst>
            <a:ext uri="{FF2B5EF4-FFF2-40B4-BE49-F238E27FC236}">
              <a16:creationId xmlns:a16="http://schemas.microsoft.com/office/drawing/2014/main" id="{6B2C48C6-734E-4D58-A05A-B84FC81BF835}"/>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39" name="フローチャート: 判断 138">
          <a:extLst>
            <a:ext uri="{FF2B5EF4-FFF2-40B4-BE49-F238E27FC236}">
              <a16:creationId xmlns:a16="http://schemas.microsoft.com/office/drawing/2014/main" id="{AAA0D2AB-27FC-4B1D-9ACF-82F8DB3DE0DC}"/>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0" name="フローチャート: 判断 139">
          <a:extLst>
            <a:ext uri="{FF2B5EF4-FFF2-40B4-BE49-F238E27FC236}">
              <a16:creationId xmlns:a16="http://schemas.microsoft.com/office/drawing/2014/main" id="{DE4E6365-3FCC-4D86-8FFE-C61A48F84BDD}"/>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1" name="フローチャート: 判断 140">
          <a:extLst>
            <a:ext uri="{FF2B5EF4-FFF2-40B4-BE49-F238E27FC236}">
              <a16:creationId xmlns:a16="http://schemas.microsoft.com/office/drawing/2014/main" id="{D5B20096-EEBE-4457-9127-146678518E7D}"/>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45475</xdr:rowOff>
    </xdr:from>
    <xdr:to>
      <xdr:col>60</xdr:col>
      <xdr:colOff>123825</xdr:colOff>
      <xdr:row>28</xdr:row>
      <xdr:rowOff>147075</xdr:rowOff>
    </xdr:to>
    <xdr:sp macro="" textlink="">
      <xdr:nvSpPr>
        <xdr:cNvPr id="142" name="フローチャート: 判断 141">
          <a:extLst>
            <a:ext uri="{FF2B5EF4-FFF2-40B4-BE49-F238E27FC236}">
              <a16:creationId xmlns:a16="http://schemas.microsoft.com/office/drawing/2014/main" id="{C697893F-9559-4C1B-9FCC-4C01082163F3}"/>
            </a:ext>
          </a:extLst>
        </xdr:cNvPr>
        <xdr:cNvSpPr/>
      </xdr:nvSpPr>
      <xdr:spPr>
        <a:xfrm>
          <a:off x="11747500" y="56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CDE50EDC-DAFB-427B-BBA0-5ED0893BB48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ECDB85A-8BDB-4158-9368-88C66D37753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A7AA98F5-8E87-495F-BB76-FCA15C9DB73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898536D2-8763-4702-A4FB-160F6310DCF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F14F8796-D9D3-4636-BB1C-2F2E4D98339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10966</xdr:rowOff>
    </xdr:from>
    <xdr:ext cx="469744" cy="259045"/>
    <xdr:sp macro="" textlink="">
      <xdr:nvSpPr>
        <xdr:cNvPr id="148" name="n_1aveValue債務償還比率">
          <a:extLst>
            <a:ext uri="{FF2B5EF4-FFF2-40B4-BE49-F238E27FC236}">
              <a16:creationId xmlns:a16="http://schemas.microsoft.com/office/drawing/2014/main" id="{4B6778A4-82C2-4CE8-AADF-5E3F968BCACB}"/>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49" name="n_2aveValue債務償還比率">
          <a:extLst>
            <a:ext uri="{FF2B5EF4-FFF2-40B4-BE49-F238E27FC236}">
              <a16:creationId xmlns:a16="http://schemas.microsoft.com/office/drawing/2014/main" id="{7CCD23EA-464D-4238-8EAE-E7F30132851A}"/>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0" name="n_3aveValue債務償還比率">
          <a:extLst>
            <a:ext uri="{FF2B5EF4-FFF2-40B4-BE49-F238E27FC236}">
              <a16:creationId xmlns:a16="http://schemas.microsoft.com/office/drawing/2014/main" id="{8968724F-6D55-46FE-A952-1CE39E9703ED}"/>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163602</xdr:rowOff>
    </xdr:from>
    <xdr:ext cx="469744" cy="259045"/>
    <xdr:sp macro="" textlink="">
      <xdr:nvSpPr>
        <xdr:cNvPr id="151" name="n_4aveValue債務償還比率">
          <a:extLst>
            <a:ext uri="{FF2B5EF4-FFF2-40B4-BE49-F238E27FC236}">
              <a16:creationId xmlns:a16="http://schemas.microsoft.com/office/drawing/2014/main" id="{A9D9C90A-D801-47B9-954C-1341FA461FC4}"/>
            </a:ext>
          </a:extLst>
        </xdr:cNvPr>
        <xdr:cNvSpPr txBox="1"/>
      </xdr:nvSpPr>
      <xdr:spPr>
        <a:xfrm>
          <a:off x="11563427" y="53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a:extLst>
            <a:ext uri="{FF2B5EF4-FFF2-40B4-BE49-F238E27FC236}">
              <a16:creationId xmlns:a16="http://schemas.microsoft.com/office/drawing/2014/main" id="{DA9B1C94-976C-4299-9C80-0BE6C7F1C4D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a:extLst>
            <a:ext uri="{FF2B5EF4-FFF2-40B4-BE49-F238E27FC236}">
              <a16:creationId xmlns:a16="http://schemas.microsoft.com/office/drawing/2014/main" id="{B0CEB517-7AC0-408B-B291-8857F448D51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a:extLst>
            <a:ext uri="{FF2B5EF4-FFF2-40B4-BE49-F238E27FC236}">
              <a16:creationId xmlns:a16="http://schemas.microsoft.com/office/drawing/2014/main" id="{44603CDE-EF27-4878-B299-9C730D50A5D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a:extLst>
            <a:ext uri="{FF2B5EF4-FFF2-40B4-BE49-F238E27FC236}">
              <a16:creationId xmlns:a16="http://schemas.microsoft.com/office/drawing/2014/main" id="{7F101912-8BCB-441D-BBCF-8686C3161DB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a:extLst>
            <a:ext uri="{FF2B5EF4-FFF2-40B4-BE49-F238E27FC236}">
              <a16:creationId xmlns:a16="http://schemas.microsoft.com/office/drawing/2014/main" id="{A9E09C24-2AE8-4352-AB77-D4C149E99F9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a:extLst>
            <a:ext uri="{FF2B5EF4-FFF2-40B4-BE49-F238E27FC236}">
              <a16:creationId xmlns:a16="http://schemas.microsoft.com/office/drawing/2014/main" id="{463D4323-349C-455E-8E15-96B8404CCF5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1BFADAE-FF1E-4787-912E-D01626EF090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6E1A29A-4119-4482-8063-5E61C555D47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F590C77-7CA0-4C6B-8D2C-F1A496D5B79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461271E-F15E-43EC-9E1C-4186356D455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0F2EB57-6405-4343-8728-AEC63D6E784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8033A19-B86D-4F14-A813-532F61D9F12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B0DD7A9-18EA-480D-A9F0-9B644035014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FB2D94D-75B0-492A-BF3F-A768FE463E6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5EBEB5E-BBE0-48D7-8459-23E1C9005D6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224416B-7FDB-400F-AB2D-395247FD395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
1,140
181.85
3,591,701
3,430,332
42,263
1,614,749
2,865,375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C752041-C1DE-40F2-AA93-384CFE5EF7D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3E4515D-E4DC-48C8-9AA8-AE3BFFA7D00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391C048-EA64-4B98-BDB1-C15E34BFAA2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1B6838A-825E-4C7B-85BF-C5B8098587B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2D07B62-5519-4228-A6A6-31B52B20BEC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612C9B1-1E81-45CC-A67E-D07D9263BE6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5A6A2D9-A541-445D-9A16-73F32751D41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DA511F9-FBAD-41A5-B695-D8C6DBA44B6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1638630-8274-4642-8569-242937FCA6D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D4E7FFE-D5C9-4A10-9316-B17E523952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E21CE30-6D43-4A92-8EF4-2628F992DFF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22AAF85-6602-4B22-90FE-CA648253C92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1993CD4-78B5-4864-82BA-A897FF2EA19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5C354FC-7924-4743-85B8-A68A10FADB9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CF02F98-8F7A-4AD0-937C-2AF9E4D6418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FBB4B6C-90BB-4B6B-867D-A33CB8C9B2C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E6D26F1-5811-45DF-82EF-F8B87067132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C6960BA-5C2A-4F06-9523-6488A2DA797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A600DE1-DD84-48B8-B64D-58E32BB81A7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4913E16-D98B-4099-8D79-E43CF15BDEC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7C773D7-7446-40BA-92F8-9544C8DDFBD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21BE4D0-0AC3-4D0E-AB4A-8CDCBDBFD3A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C7D17C1-0469-4ECB-AE8A-6897983C6CA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D7BBB77-E9CC-4264-80CB-FCC7009B2DB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AA7EEC0-5DA5-43E5-B8EE-1327ADEFB90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59C87DD-3D92-4738-912E-A9E561AF26C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CDDC14B-1ED1-4560-B8E0-68A17957E9A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57826AF-B78D-47B1-96FD-1442141946B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74E8D24-C27F-4CB2-8F3E-E67A58A252D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E1D411E-4E11-4F93-AE7A-699E0CF0FDC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7814179-B6CA-4DAD-93A5-747F5C3FF29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BE1219E-9875-442B-BDB0-34F962F3F84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EC9BC47-F4EB-4ADA-BA2E-348392876F9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04A41B5-5138-4AEB-9C86-A5339788EA9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C44F717-C0F3-4B31-8873-34B07461F02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2EB7EAC-234B-432B-8672-66ED8A31350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C86CB85-3C4C-4FC3-B8C0-3FA7C4A7F90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200379C-A6CA-4DE3-AC19-687A8E9B1D2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057DE5F-795B-4B44-BE3C-C6F3B530B2D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F2B551A-7831-4596-80E4-A812A65DAAC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7225ED9-8833-40A8-9DB8-A8107663263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D70D75A-199B-4715-806D-CB42787094A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511CE31-4F64-4B01-AA2E-5FCC472FCDA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04B7A19-24DC-469F-856C-3F12FED37CF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8EC7F48-EC17-453E-8367-91D2FFDC7EE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FE462E04-DA4F-4A1F-A8B1-102FC7E9CA9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886C83D8-0400-4B2A-A44E-DBAABBF332A2}"/>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2CFD089-610B-4E6A-950E-3F3A9C41DA19}"/>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59F2FE83-52E6-4767-AEC2-20A14D7E4C9F}"/>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D8FFBB2C-56F3-4C87-A041-4FB68FB3391A}"/>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7C13AAD3-1F95-448D-BF9B-E9076FDF0F31}"/>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F1681DDD-F973-4670-A763-F64FFBE4F429}"/>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0B2DEB87-9C66-48E7-85C4-2F465841828B}"/>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B78D50F8-BC85-41A0-8721-1A891A8EB4C5}"/>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25E5C34F-DAD8-43F1-9C0C-477FAB7D5A66}"/>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DDD3A43E-150C-43E6-92EF-410F14A7C636}"/>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10704</xdr:rowOff>
    </xdr:from>
    <xdr:to>
      <xdr:col>6</xdr:col>
      <xdr:colOff>38100</xdr:colOff>
      <xdr:row>38</xdr:row>
      <xdr:rowOff>112304</xdr:rowOff>
    </xdr:to>
    <xdr:sp macro="" textlink="">
      <xdr:nvSpPr>
        <xdr:cNvPr id="68" name="フローチャート: 判断 67">
          <a:extLst>
            <a:ext uri="{FF2B5EF4-FFF2-40B4-BE49-F238E27FC236}">
              <a16:creationId xmlns:a16="http://schemas.microsoft.com/office/drawing/2014/main" id="{3E791C43-5291-4870-9C7A-B216F271F3FB}"/>
            </a:ext>
          </a:extLst>
        </xdr:cNvPr>
        <xdr:cNvSpPr/>
      </xdr:nvSpPr>
      <xdr:spPr>
        <a:xfrm>
          <a:off x="1079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5BE8C70-C62D-4F23-B1A0-7123BFB3329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2F69A62-B62D-4B6F-A999-DD565E7425B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D080454-F421-4BE5-9A6A-2539E622207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DA694FA-B088-4F5B-B3BC-6155CE0D96E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8940B5D-5554-4DDE-A8F1-4600B481C24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12337</xdr:rowOff>
    </xdr:from>
    <xdr:to>
      <xdr:col>24</xdr:col>
      <xdr:colOff>114300</xdr:colOff>
      <xdr:row>36</xdr:row>
      <xdr:rowOff>113937</xdr:rowOff>
    </xdr:to>
    <xdr:sp macro="" textlink="">
      <xdr:nvSpPr>
        <xdr:cNvPr id="74" name="楕円 73">
          <a:extLst>
            <a:ext uri="{FF2B5EF4-FFF2-40B4-BE49-F238E27FC236}">
              <a16:creationId xmlns:a16="http://schemas.microsoft.com/office/drawing/2014/main" id="{0E32E8D9-B4EC-4836-9D9F-27009EB71A1E}"/>
            </a:ext>
          </a:extLst>
        </xdr:cNvPr>
        <xdr:cNvSpPr/>
      </xdr:nvSpPr>
      <xdr:spPr>
        <a:xfrm>
          <a:off x="45847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35214</xdr:rowOff>
    </xdr:from>
    <xdr:ext cx="405111" cy="259045"/>
    <xdr:sp macro="" textlink="">
      <xdr:nvSpPr>
        <xdr:cNvPr id="75" name="【道路】&#10;有形固定資産減価償却率該当値テキスト">
          <a:extLst>
            <a:ext uri="{FF2B5EF4-FFF2-40B4-BE49-F238E27FC236}">
              <a16:creationId xmlns:a16="http://schemas.microsoft.com/office/drawing/2014/main" id="{DC1E2678-7CB4-48B1-869B-F6611B3E64D3}"/>
            </a:ext>
          </a:extLst>
        </xdr:cNvPr>
        <xdr:cNvSpPr txBox="1"/>
      </xdr:nvSpPr>
      <xdr:spPr>
        <a:xfrm>
          <a:off x="4673600" y="60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40</xdr:row>
      <xdr:rowOff>25400</xdr:rowOff>
    </xdr:from>
    <xdr:to>
      <xdr:col>10</xdr:col>
      <xdr:colOff>165100</xdr:colOff>
      <xdr:row>40</xdr:row>
      <xdr:rowOff>127000</xdr:rowOff>
    </xdr:to>
    <xdr:sp macro="" textlink="">
      <xdr:nvSpPr>
        <xdr:cNvPr id="76" name="楕円 75">
          <a:extLst>
            <a:ext uri="{FF2B5EF4-FFF2-40B4-BE49-F238E27FC236}">
              <a16:creationId xmlns:a16="http://schemas.microsoft.com/office/drawing/2014/main" id="{0CC99E51-F593-4893-9622-5F95D997A064}"/>
            </a:ext>
          </a:extLst>
        </xdr:cNvPr>
        <xdr:cNvSpPr/>
      </xdr:nvSpPr>
      <xdr:spPr>
        <a:xfrm>
          <a:off x="196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40</xdr:row>
      <xdr:rowOff>15603</xdr:rowOff>
    </xdr:from>
    <xdr:to>
      <xdr:col>6</xdr:col>
      <xdr:colOff>38100</xdr:colOff>
      <xdr:row>40</xdr:row>
      <xdr:rowOff>117203</xdr:rowOff>
    </xdr:to>
    <xdr:sp macro="" textlink="">
      <xdr:nvSpPr>
        <xdr:cNvPr id="77" name="楕円 76">
          <a:extLst>
            <a:ext uri="{FF2B5EF4-FFF2-40B4-BE49-F238E27FC236}">
              <a16:creationId xmlns:a16="http://schemas.microsoft.com/office/drawing/2014/main" id="{E49E41F0-3A88-43DF-8039-A98128D82C67}"/>
            </a:ext>
          </a:extLst>
        </xdr:cNvPr>
        <xdr:cNvSpPr/>
      </xdr:nvSpPr>
      <xdr:spPr>
        <a:xfrm>
          <a:off x="1079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66403</xdr:rowOff>
    </xdr:from>
    <xdr:to>
      <xdr:col>10</xdr:col>
      <xdr:colOff>114300</xdr:colOff>
      <xdr:row>40</xdr:row>
      <xdr:rowOff>76200</xdr:rowOff>
    </xdr:to>
    <xdr:cxnSp macro="">
      <xdr:nvCxnSpPr>
        <xdr:cNvPr id="78" name="直線コネクタ 77">
          <a:extLst>
            <a:ext uri="{FF2B5EF4-FFF2-40B4-BE49-F238E27FC236}">
              <a16:creationId xmlns:a16="http://schemas.microsoft.com/office/drawing/2014/main" id="{442EFD07-10BB-43E3-A902-54F05994AEAA}"/>
            </a:ext>
          </a:extLst>
        </xdr:cNvPr>
        <xdr:cNvCxnSpPr/>
      </xdr:nvCxnSpPr>
      <xdr:spPr>
        <a:xfrm>
          <a:off x="1130300" y="692440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79" name="n_1aveValue【道路】&#10;有形固定資産減価償却率">
          <a:extLst>
            <a:ext uri="{FF2B5EF4-FFF2-40B4-BE49-F238E27FC236}">
              <a16:creationId xmlns:a16="http://schemas.microsoft.com/office/drawing/2014/main" id="{3A4708F2-B569-4DD6-87F3-F8E5BB49C75A}"/>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0" name="n_2aveValue【道路】&#10;有形固定資産減価償却率">
          <a:extLst>
            <a:ext uri="{FF2B5EF4-FFF2-40B4-BE49-F238E27FC236}">
              <a16:creationId xmlns:a16="http://schemas.microsoft.com/office/drawing/2014/main" id="{C591D400-368C-468F-8657-9BF40EB16622}"/>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1" name="n_3aveValue【道路】&#10;有形固定資産減価償却率">
          <a:extLst>
            <a:ext uri="{FF2B5EF4-FFF2-40B4-BE49-F238E27FC236}">
              <a16:creationId xmlns:a16="http://schemas.microsoft.com/office/drawing/2014/main" id="{938436D5-9084-4CC1-96E0-31AB4DB520C8}"/>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128831</xdr:rowOff>
    </xdr:from>
    <xdr:ext cx="405111" cy="259045"/>
    <xdr:sp macro="" textlink="">
      <xdr:nvSpPr>
        <xdr:cNvPr id="82" name="n_4aveValue【道路】&#10;有形固定資産減価償却率">
          <a:extLst>
            <a:ext uri="{FF2B5EF4-FFF2-40B4-BE49-F238E27FC236}">
              <a16:creationId xmlns:a16="http://schemas.microsoft.com/office/drawing/2014/main" id="{ABC09027-66B6-4E57-93BD-F8F8A2C03E38}"/>
            </a:ext>
          </a:extLst>
        </xdr:cNvPr>
        <xdr:cNvSpPr txBox="1"/>
      </xdr:nvSpPr>
      <xdr:spPr>
        <a:xfrm>
          <a:off x="927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118127</xdr:rowOff>
    </xdr:from>
    <xdr:ext cx="405111" cy="259045"/>
    <xdr:sp macro="" textlink="">
      <xdr:nvSpPr>
        <xdr:cNvPr id="83" name="n_3mainValue【道路】&#10;有形固定資産減価償却率">
          <a:extLst>
            <a:ext uri="{FF2B5EF4-FFF2-40B4-BE49-F238E27FC236}">
              <a16:creationId xmlns:a16="http://schemas.microsoft.com/office/drawing/2014/main" id="{A51F4248-8AA1-4259-A3C3-3BC66FB8381D}"/>
            </a:ext>
          </a:extLst>
        </xdr:cNvPr>
        <xdr:cNvSpPr txBox="1"/>
      </xdr:nvSpPr>
      <xdr:spPr>
        <a:xfrm>
          <a:off x="1816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108330</xdr:rowOff>
    </xdr:from>
    <xdr:ext cx="405111" cy="259045"/>
    <xdr:sp macro="" textlink="">
      <xdr:nvSpPr>
        <xdr:cNvPr id="84" name="n_4mainValue【道路】&#10;有形固定資産減価償却率">
          <a:extLst>
            <a:ext uri="{FF2B5EF4-FFF2-40B4-BE49-F238E27FC236}">
              <a16:creationId xmlns:a16="http://schemas.microsoft.com/office/drawing/2014/main" id="{21197EA1-A427-476E-8505-5F319019E6D2}"/>
            </a:ext>
          </a:extLst>
        </xdr:cNvPr>
        <xdr:cNvSpPr txBox="1"/>
      </xdr:nvSpPr>
      <xdr:spPr>
        <a:xfrm>
          <a:off x="927744"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993AFF68-DBAC-4FB5-9252-40A3C85FE35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EEC03BA7-0FD8-4FE8-B1AD-C89F2FCD026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3BDF6DC4-B6E4-4034-948B-8D3616790CD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C861B9A5-38E3-4C45-8773-1EF1F1E9EB5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3FB64D70-4355-4A71-9FE4-CDF8BD02566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F8D6BAC1-CF63-4981-AE7D-18CE3EE08C5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9CB6BED4-44DE-44C8-9BCF-AACEE34A2D1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13074530-73DA-4557-ACD8-E83CF3986FD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6E4186E9-D897-4EE3-B073-9C924E413CC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F2FB05EB-AE67-4C97-A1FF-67238A05652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DF4AA65C-5D3C-494D-BC72-B943D16341B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BFC7E5D-FE47-4AB2-B63A-83B1F1B47FD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5EDB1DB4-1442-46AE-AD8D-E8A85611761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a:extLst>
            <a:ext uri="{FF2B5EF4-FFF2-40B4-BE49-F238E27FC236}">
              <a16:creationId xmlns:a16="http://schemas.microsoft.com/office/drawing/2014/main" id="{0A46DA1A-E221-4A51-B6AC-8029C12E0445}"/>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29826E32-23D1-489D-AF97-316452BBA4F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id="{967D738A-5162-49DA-97C9-CC35FCFCA311}"/>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8C8A92AC-5078-4EE4-825A-79389A73134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id="{D44BC08C-E753-4566-A99E-788FC2F26986}"/>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40CC7870-E0AA-46A9-AC2C-29C5C6EEE79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87E598F0-F8BD-4FD0-B41E-73702A94282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B188CB59-B41E-41EA-B95C-59F860C6DEC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6" name="テキスト ボックス 105">
          <a:extLst>
            <a:ext uri="{FF2B5EF4-FFF2-40B4-BE49-F238E27FC236}">
              <a16:creationId xmlns:a16="http://schemas.microsoft.com/office/drawing/2014/main" id="{D8FC0847-7942-42BB-8188-73B689CBBEF9}"/>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AA40F16B-9F1D-4666-AE09-75184599050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08" name="直線コネクタ 107">
          <a:extLst>
            <a:ext uri="{FF2B5EF4-FFF2-40B4-BE49-F238E27FC236}">
              <a16:creationId xmlns:a16="http://schemas.microsoft.com/office/drawing/2014/main" id="{18CC129F-95A9-4FDA-9285-585F85558268}"/>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09" name="【道路】&#10;一人当たり延長最小値テキスト">
          <a:extLst>
            <a:ext uri="{FF2B5EF4-FFF2-40B4-BE49-F238E27FC236}">
              <a16:creationId xmlns:a16="http://schemas.microsoft.com/office/drawing/2014/main" id="{29E1EAD4-9F19-4EB2-BE96-091DD7E33DB1}"/>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0" name="直線コネクタ 109">
          <a:extLst>
            <a:ext uri="{FF2B5EF4-FFF2-40B4-BE49-F238E27FC236}">
              <a16:creationId xmlns:a16="http://schemas.microsoft.com/office/drawing/2014/main" id="{D9DB079F-BB1A-405E-9041-7C5B077A031B}"/>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1" name="【道路】&#10;一人当たり延長最大値テキスト">
          <a:extLst>
            <a:ext uri="{FF2B5EF4-FFF2-40B4-BE49-F238E27FC236}">
              <a16:creationId xmlns:a16="http://schemas.microsoft.com/office/drawing/2014/main" id="{A9021537-18AD-40C4-B3C3-857252E0ACD6}"/>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2" name="直線コネクタ 111">
          <a:extLst>
            <a:ext uri="{FF2B5EF4-FFF2-40B4-BE49-F238E27FC236}">
              <a16:creationId xmlns:a16="http://schemas.microsoft.com/office/drawing/2014/main" id="{B9E8EB66-CCD8-49B0-8F02-530C820CE249}"/>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13" name="【道路】&#10;一人当たり延長平均値テキスト">
          <a:extLst>
            <a:ext uri="{FF2B5EF4-FFF2-40B4-BE49-F238E27FC236}">
              <a16:creationId xmlns:a16="http://schemas.microsoft.com/office/drawing/2014/main" id="{6E0FCF4A-4BAA-413D-806E-C0BC1388EE64}"/>
            </a:ext>
          </a:extLst>
        </xdr:cNvPr>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4" name="フローチャート: 判断 113">
          <a:extLst>
            <a:ext uri="{FF2B5EF4-FFF2-40B4-BE49-F238E27FC236}">
              <a16:creationId xmlns:a16="http://schemas.microsoft.com/office/drawing/2014/main" id="{64C0485E-7C22-4FD1-ABC6-00464DA517EC}"/>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5" name="フローチャート: 判断 114">
          <a:extLst>
            <a:ext uri="{FF2B5EF4-FFF2-40B4-BE49-F238E27FC236}">
              <a16:creationId xmlns:a16="http://schemas.microsoft.com/office/drawing/2014/main" id="{2EB8099A-8243-46F4-A304-DFD250CB304A}"/>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16" name="フローチャート: 判断 115">
          <a:extLst>
            <a:ext uri="{FF2B5EF4-FFF2-40B4-BE49-F238E27FC236}">
              <a16:creationId xmlns:a16="http://schemas.microsoft.com/office/drawing/2014/main" id="{0513032E-1A60-4A07-AAD7-1CBB87F86878}"/>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17" name="フローチャート: 判断 116">
          <a:extLst>
            <a:ext uri="{FF2B5EF4-FFF2-40B4-BE49-F238E27FC236}">
              <a16:creationId xmlns:a16="http://schemas.microsoft.com/office/drawing/2014/main" id="{6772A200-A3C8-4CBC-9B91-6ACFE9286C94}"/>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54341</xdr:rowOff>
    </xdr:from>
    <xdr:to>
      <xdr:col>36</xdr:col>
      <xdr:colOff>165100</xdr:colOff>
      <xdr:row>41</xdr:row>
      <xdr:rowOff>155941</xdr:rowOff>
    </xdr:to>
    <xdr:sp macro="" textlink="">
      <xdr:nvSpPr>
        <xdr:cNvPr id="118" name="フローチャート: 判断 117">
          <a:extLst>
            <a:ext uri="{FF2B5EF4-FFF2-40B4-BE49-F238E27FC236}">
              <a16:creationId xmlns:a16="http://schemas.microsoft.com/office/drawing/2014/main" id="{05E97C74-72BE-4198-B1A5-2EE5729CF9E7}"/>
            </a:ext>
          </a:extLst>
        </xdr:cNvPr>
        <xdr:cNvSpPr/>
      </xdr:nvSpPr>
      <xdr:spPr>
        <a:xfrm>
          <a:off x="6921500" y="70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B3218537-8B2A-4A11-A524-D3EEDA180D7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50F69433-1052-41C1-880D-141CBF86765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4C08062-806B-49CE-90C4-040131F0373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745244EA-E621-4927-9C28-D073FD30988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C86FD11-9408-485D-B740-BCC2C4D7CFC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51578</xdr:rowOff>
    </xdr:from>
    <xdr:to>
      <xdr:col>55</xdr:col>
      <xdr:colOff>50800</xdr:colOff>
      <xdr:row>39</xdr:row>
      <xdr:rowOff>153178</xdr:rowOff>
    </xdr:to>
    <xdr:sp macro="" textlink="">
      <xdr:nvSpPr>
        <xdr:cNvPr id="124" name="楕円 123">
          <a:extLst>
            <a:ext uri="{FF2B5EF4-FFF2-40B4-BE49-F238E27FC236}">
              <a16:creationId xmlns:a16="http://schemas.microsoft.com/office/drawing/2014/main" id="{1DC5BFAC-D653-413C-BC12-046F50B8EA57}"/>
            </a:ext>
          </a:extLst>
        </xdr:cNvPr>
        <xdr:cNvSpPr/>
      </xdr:nvSpPr>
      <xdr:spPr>
        <a:xfrm>
          <a:off x="10426700" y="673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74455</xdr:rowOff>
    </xdr:from>
    <xdr:ext cx="599010" cy="259045"/>
    <xdr:sp macro="" textlink="">
      <xdr:nvSpPr>
        <xdr:cNvPr id="125" name="【道路】&#10;一人当たり延長該当値テキスト">
          <a:extLst>
            <a:ext uri="{FF2B5EF4-FFF2-40B4-BE49-F238E27FC236}">
              <a16:creationId xmlns:a16="http://schemas.microsoft.com/office/drawing/2014/main" id="{A1D1A4DA-BA8A-41F7-8AD2-F0D93982C703}"/>
            </a:ext>
          </a:extLst>
        </xdr:cNvPr>
        <xdr:cNvSpPr txBox="1"/>
      </xdr:nvSpPr>
      <xdr:spPr>
        <a:xfrm>
          <a:off x="10515600" y="658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94727</xdr:rowOff>
    </xdr:from>
    <xdr:to>
      <xdr:col>41</xdr:col>
      <xdr:colOff>101600</xdr:colOff>
      <xdr:row>40</xdr:row>
      <xdr:rowOff>24877</xdr:rowOff>
    </xdr:to>
    <xdr:sp macro="" textlink="">
      <xdr:nvSpPr>
        <xdr:cNvPr id="126" name="楕円 125">
          <a:extLst>
            <a:ext uri="{FF2B5EF4-FFF2-40B4-BE49-F238E27FC236}">
              <a16:creationId xmlns:a16="http://schemas.microsoft.com/office/drawing/2014/main" id="{542FADC6-94F9-4967-8E27-7602E65615EC}"/>
            </a:ext>
          </a:extLst>
        </xdr:cNvPr>
        <xdr:cNvSpPr/>
      </xdr:nvSpPr>
      <xdr:spPr>
        <a:xfrm>
          <a:off x="7810500" y="678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102227</xdr:rowOff>
    </xdr:from>
    <xdr:to>
      <xdr:col>36</xdr:col>
      <xdr:colOff>165100</xdr:colOff>
      <xdr:row>40</xdr:row>
      <xdr:rowOff>32377</xdr:rowOff>
    </xdr:to>
    <xdr:sp macro="" textlink="">
      <xdr:nvSpPr>
        <xdr:cNvPr id="127" name="楕円 126">
          <a:extLst>
            <a:ext uri="{FF2B5EF4-FFF2-40B4-BE49-F238E27FC236}">
              <a16:creationId xmlns:a16="http://schemas.microsoft.com/office/drawing/2014/main" id="{55BFC566-1182-485F-93FA-AC9F6A01E44A}"/>
            </a:ext>
          </a:extLst>
        </xdr:cNvPr>
        <xdr:cNvSpPr/>
      </xdr:nvSpPr>
      <xdr:spPr>
        <a:xfrm>
          <a:off x="6921500" y="67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145527</xdr:rowOff>
    </xdr:from>
    <xdr:to>
      <xdr:col>41</xdr:col>
      <xdr:colOff>50800</xdr:colOff>
      <xdr:row>39</xdr:row>
      <xdr:rowOff>153027</xdr:rowOff>
    </xdr:to>
    <xdr:cxnSp macro="">
      <xdr:nvCxnSpPr>
        <xdr:cNvPr id="128" name="直線コネクタ 127">
          <a:extLst>
            <a:ext uri="{FF2B5EF4-FFF2-40B4-BE49-F238E27FC236}">
              <a16:creationId xmlns:a16="http://schemas.microsoft.com/office/drawing/2014/main" id="{B42F3EA0-F6AD-48C1-94FA-E2DA4983D324}"/>
            </a:ext>
          </a:extLst>
        </xdr:cNvPr>
        <xdr:cNvCxnSpPr/>
      </xdr:nvCxnSpPr>
      <xdr:spPr>
        <a:xfrm flipV="1">
          <a:off x="6972300" y="6832077"/>
          <a:ext cx="889000" cy="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29" name="n_1aveValue【道路】&#10;一人当たり延長">
          <a:extLst>
            <a:ext uri="{FF2B5EF4-FFF2-40B4-BE49-F238E27FC236}">
              <a16:creationId xmlns:a16="http://schemas.microsoft.com/office/drawing/2014/main" id="{7B960CE0-7737-4D7F-BAFB-66C0D41BEA41}"/>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30" name="n_2aveValue【道路】&#10;一人当たり延長">
          <a:extLst>
            <a:ext uri="{FF2B5EF4-FFF2-40B4-BE49-F238E27FC236}">
              <a16:creationId xmlns:a16="http://schemas.microsoft.com/office/drawing/2014/main" id="{651608EA-B1A2-44A3-9598-7E6E0797765C}"/>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90133</xdr:rowOff>
    </xdr:from>
    <xdr:ext cx="534377" cy="259045"/>
    <xdr:sp macro="" textlink="">
      <xdr:nvSpPr>
        <xdr:cNvPr id="131" name="n_3aveValue【道路】&#10;一人当たり延長">
          <a:extLst>
            <a:ext uri="{FF2B5EF4-FFF2-40B4-BE49-F238E27FC236}">
              <a16:creationId xmlns:a16="http://schemas.microsoft.com/office/drawing/2014/main" id="{D7A2D29F-A8F7-49B3-A848-3663250B8BED}"/>
            </a:ext>
          </a:extLst>
        </xdr:cNvPr>
        <xdr:cNvSpPr txBox="1"/>
      </xdr:nvSpPr>
      <xdr:spPr>
        <a:xfrm>
          <a:off x="7594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147068</xdr:rowOff>
    </xdr:from>
    <xdr:ext cx="534377" cy="259045"/>
    <xdr:sp macro="" textlink="">
      <xdr:nvSpPr>
        <xdr:cNvPr id="132" name="n_4aveValue【道路】&#10;一人当たり延長">
          <a:extLst>
            <a:ext uri="{FF2B5EF4-FFF2-40B4-BE49-F238E27FC236}">
              <a16:creationId xmlns:a16="http://schemas.microsoft.com/office/drawing/2014/main" id="{07ED5067-1BA8-46C6-A58A-959B6831FCF4}"/>
            </a:ext>
          </a:extLst>
        </xdr:cNvPr>
        <xdr:cNvSpPr txBox="1"/>
      </xdr:nvSpPr>
      <xdr:spPr>
        <a:xfrm>
          <a:off x="6705111" y="717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41404</xdr:rowOff>
    </xdr:from>
    <xdr:ext cx="599010" cy="259045"/>
    <xdr:sp macro="" textlink="">
      <xdr:nvSpPr>
        <xdr:cNvPr id="133" name="n_3mainValue【道路】&#10;一人当たり延長">
          <a:extLst>
            <a:ext uri="{FF2B5EF4-FFF2-40B4-BE49-F238E27FC236}">
              <a16:creationId xmlns:a16="http://schemas.microsoft.com/office/drawing/2014/main" id="{41947F74-9C69-4C33-9AF5-F3F6E56E57C2}"/>
            </a:ext>
          </a:extLst>
        </xdr:cNvPr>
        <xdr:cNvSpPr txBox="1"/>
      </xdr:nvSpPr>
      <xdr:spPr>
        <a:xfrm>
          <a:off x="7561794" y="655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48904</xdr:rowOff>
    </xdr:from>
    <xdr:ext cx="599010" cy="259045"/>
    <xdr:sp macro="" textlink="">
      <xdr:nvSpPr>
        <xdr:cNvPr id="134" name="n_4mainValue【道路】&#10;一人当たり延長">
          <a:extLst>
            <a:ext uri="{FF2B5EF4-FFF2-40B4-BE49-F238E27FC236}">
              <a16:creationId xmlns:a16="http://schemas.microsoft.com/office/drawing/2014/main" id="{EBACF83E-FB3E-413A-B951-EAB968986572}"/>
            </a:ext>
          </a:extLst>
        </xdr:cNvPr>
        <xdr:cNvSpPr txBox="1"/>
      </xdr:nvSpPr>
      <xdr:spPr>
        <a:xfrm>
          <a:off x="6672794" y="656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48771EBD-4962-40EA-8D8F-96FED46AC40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AA094565-A216-43D5-B133-A16A2561D01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EFEE11C1-E01F-4212-B950-EBFD6431994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C809ABEA-E707-4B7E-9DF1-B0142B70AC6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6DFEC328-5A13-4168-9DA0-239A34A68E5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302AA4CD-7AA5-49A3-8A62-C9E0DDA3FE8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10B78B70-849F-447D-8B1D-442DEA64201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A18A8DDF-84FF-42C5-9ED5-2AC96E31B17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DB4327B1-1015-45BE-8855-CA4C0612341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129EC928-C9EF-469A-89FE-35EC3EC5562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a:extLst>
            <a:ext uri="{FF2B5EF4-FFF2-40B4-BE49-F238E27FC236}">
              <a16:creationId xmlns:a16="http://schemas.microsoft.com/office/drawing/2014/main" id="{93A49F7E-34E4-4C58-A08C-D782D34DF49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a:extLst>
            <a:ext uri="{FF2B5EF4-FFF2-40B4-BE49-F238E27FC236}">
              <a16:creationId xmlns:a16="http://schemas.microsoft.com/office/drawing/2014/main" id="{4EFA4D12-B738-4FD8-84A9-7A5FFBB5AF9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7" name="テキスト ボックス 146">
          <a:extLst>
            <a:ext uri="{FF2B5EF4-FFF2-40B4-BE49-F238E27FC236}">
              <a16:creationId xmlns:a16="http://schemas.microsoft.com/office/drawing/2014/main" id="{E395A389-E6E8-4A7A-ADE3-498F29B35F7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a:extLst>
            <a:ext uri="{FF2B5EF4-FFF2-40B4-BE49-F238E27FC236}">
              <a16:creationId xmlns:a16="http://schemas.microsoft.com/office/drawing/2014/main" id="{5B6B7BB2-51C0-4659-AA30-525714DACF3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a:extLst>
            <a:ext uri="{FF2B5EF4-FFF2-40B4-BE49-F238E27FC236}">
              <a16:creationId xmlns:a16="http://schemas.microsoft.com/office/drawing/2014/main" id="{BAD56B8C-258C-4AD8-AAF1-8EDB4AF01C1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a:extLst>
            <a:ext uri="{FF2B5EF4-FFF2-40B4-BE49-F238E27FC236}">
              <a16:creationId xmlns:a16="http://schemas.microsoft.com/office/drawing/2014/main" id="{D0624D2E-DA8B-48BE-AECC-4A924CD204D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a:extLst>
            <a:ext uri="{FF2B5EF4-FFF2-40B4-BE49-F238E27FC236}">
              <a16:creationId xmlns:a16="http://schemas.microsoft.com/office/drawing/2014/main" id="{0F3E5AF0-738E-4C64-833B-72996191485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a:extLst>
            <a:ext uri="{FF2B5EF4-FFF2-40B4-BE49-F238E27FC236}">
              <a16:creationId xmlns:a16="http://schemas.microsoft.com/office/drawing/2014/main" id="{0EE9500A-90FB-4D65-870E-3B195B2DCC6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a:extLst>
            <a:ext uri="{FF2B5EF4-FFF2-40B4-BE49-F238E27FC236}">
              <a16:creationId xmlns:a16="http://schemas.microsoft.com/office/drawing/2014/main" id="{7908C370-0454-41BA-8C25-16A572F7D2A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a:extLst>
            <a:ext uri="{FF2B5EF4-FFF2-40B4-BE49-F238E27FC236}">
              <a16:creationId xmlns:a16="http://schemas.microsoft.com/office/drawing/2014/main" id="{F8B6BF92-CD94-4934-BDE3-E3C23698ECD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a:extLst>
            <a:ext uri="{FF2B5EF4-FFF2-40B4-BE49-F238E27FC236}">
              <a16:creationId xmlns:a16="http://schemas.microsoft.com/office/drawing/2014/main" id="{2F4F0E39-9B9D-450F-ADF4-BE17C10AA9C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a:extLst>
            <a:ext uri="{FF2B5EF4-FFF2-40B4-BE49-F238E27FC236}">
              <a16:creationId xmlns:a16="http://schemas.microsoft.com/office/drawing/2014/main" id="{FF22D8CE-5010-4675-8F4C-C6C3D4AFD4D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7" name="テキスト ボックス 156">
          <a:extLst>
            <a:ext uri="{FF2B5EF4-FFF2-40B4-BE49-F238E27FC236}">
              <a16:creationId xmlns:a16="http://schemas.microsoft.com/office/drawing/2014/main" id="{05C4D43C-4EBB-4C39-8C50-0656FAD97FB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58727B0A-9D92-4A76-B5C5-4844D917B36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CDCC9B21-EC4D-4E24-AB6D-D1B8FD3AA36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0" name="直線コネクタ 159">
          <a:extLst>
            <a:ext uri="{FF2B5EF4-FFF2-40B4-BE49-F238E27FC236}">
              <a16:creationId xmlns:a16="http://schemas.microsoft.com/office/drawing/2014/main" id="{EFA363A9-DDC2-4CC2-B131-34F8D62BC49C}"/>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542FF5D7-FFC1-4F1A-878C-610710D60228}"/>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62" name="直線コネクタ 161">
          <a:extLst>
            <a:ext uri="{FF2B5EF4-FFF2-40B4-BE49-F238E27FC236}">
              <a16:creationId xmlns:a16="http://schemas.microsoft.com/office/drawing/2014/main" id="{FFB45D82-D3A9-47DC-A55A-DB11A7FD7A27}"/>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63" name="【橋りょう・トンネル】&#10;有形固定資産減価償却率最大値テキスト">
          <a:extLst>
            <a:ext uri="{FF2B5EF4-FFF2-40B4-BE49-F238E27FC236}">
              <a16:creationId xmlns:a16="http://schemas.microsoft.com/office/drawing/2014/main" id="{7594812D-B384-4B28-ABE6-5AB06FA4A457}"/>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64" name="直線コネクタ 163">
          <a:extLst>
            <a:ext uri="{FF2B5EF4-FFF2-40B4-BE49-F238E27FC236}">
              <a16:creationId xmlns:a16="http://schemas.microsoft.com/office/drawing/2014/main" id="{D90F03F3-D94E-402D-ABA8-97C3198CD423}"/>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3D95C2DB-BE77-4A8F-A094-5220584A7C8F}"/>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66" name="フローチャート: 判断 165">
          <a:extLst>
            <a:ext uri="{FF2B5EF4-FFF2-40B4-BE49-F238E27FC236}">
              <a16:creationId xmlns:a16="http://schemas.microsoft.com/office/drawing/2014/main" id="{48586A2F-9EB4-4CEF-AF38-9AAC7F51CDC6}"/>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67" name="フローチャート: 判断 166">
          <a:extLst>
            <a:ext uri="{FF2B5EF4-FFF2-40B4-BE49-F238E27FC236}">
              <a16:creationId xmlns:a16="http://schemas.microsoft.com/office/drawing/2014/main" id="{F9591743-95D1-4955-813D-08963FE249CD}"/>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68" name="フローチャート: 判断 167">
          <a:extLst>
            <a:ext uri="{FF2B5EF4-FFF2-40B4-BE49-F238E27FC236}">
              <a16:creationId xmlns:a16="http://schemas.microsoft.com/office/drawing/2014/main" id="{FDFE19D6-C2E5-48D2-AC0D-2C7F8A6E1EAD}"/>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69" name="フローチャート: 判断 168">
          <a:extLst>
            <a:ext uri="{FF2B5EF4-FFF2-40B4-BE49-F238E27FC236}">
              <a16:creationId xmlns:a16="http://schemas.microsoft.com/office/drawing/2014/main" id="{596F57E6-13E8-4777-B0F8-83EC195FBC45}"/>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94524</xdr:rowOff>
    </xdr:from>
    <xdr:to>
      <xdr:col>6</xdr:col>
      <xdr:colOff>38100</xdr:colOff>
      <xdr:row>61</xdr:row>
      <xdr:rowOff>24674</xdr:rowOff>
    </xdr:to>
    <xdr:sp macro="" textlink="">
      <xdr:nvSpPr>
        <xdr:cNvPr id="170" name="フローチャート: 判断 169">
          <a:extLst>
            <a:ext uri="{FF2B5EF4-FFF2-40B4-BE49-F238E27FC236}">
              <a16:creationId xmlns:a16="http://schemas.microsoft.com/office/drawing/2014/main" id="{28E201A5-EAA6-4FAE-B6E0-B0AB1395ACB4}"/>
            </a:ext>
          </a:extLst>
        </xdr:cNvPr>
        <xdr:cNvSpPr/>
      </xdr:nvSpPr>
      <xdr:spPr>
        <a:xfrm>
          <a:off x="1079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DCC64626-0536-45E3-8B53-57B44DD69D0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A1604EAD-30C4-4603-9C87-C11B4D339FC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740CC71B-18EC-4740-A02B-F756A85C9EA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54E8FBA9-948E-42CC-9E1C-771D49D768E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A186A9A0-0D88-4B72-8182-8B01EB2EA2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55335</xdr:rowOff>
    </xdr:from>
    <xdr:to>
      <xdr:col>24</xdr:col>
      <xdr:colOff>114300</xdr:colOff>
      <xdr:row>59</xdr:row>
      <xdr:rowOff>156935</xdr:rowOff>
    </xdr:to>
    <xdr:sp macro="" textlink="">
      <xdr:nvSpPr>
        <xdr:cNvPr id="176" name="楕円 175">
          <a:extLst>
            <a:ext uri="{FF2B5EF4-FFF2-40B4-BE49-F238E27FC236}">
              <a16:creationId xmlns:a16="http://schemas.microsoft.com/office/drawing/2014/main" id="{656D4988-1B7C-4665-AB39-DDF53D6878B2}"/>
            </a:ext>
          </a:extLst>
        </xdr:cNvPr>
        <xdr:cNvSpPr/>
      </xdr:nvSpPr>
      <xdr:spPr>
        <a:xfrm>
          <a:off x="4584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78212</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E70B6533-1C54-4165-9C15-372EA5D6D677}"/>
            </a:ext>
          </a:extLst>
        </xdr:cNvPr>
        <xdr:cNvSpPr txBox="1"/>
      </xdr:nvSpPr>
      <xdr:spPr>
        <a:xfrm>
          <a:off x="4673600" y="1002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81462</xdr:rowOff>
    </xdr:from>
    <xdr:to>
      <xdr:col>10</xdr:col>
      <xdr:colOff>165100</xdr:colOff>
      <xdr:row>62</xdr:row>
      <xdr:rowOff>11612</xdr:rowOff>
    </xdr:to>
    <xdr:sp macro="" textlink="">
      <xdr:nvSpPr>
        <xdr:cNvPr id="178" name="楕円 177">
          <a:extLst>
            <a:ext uri="{FF2B5EF4-FFF2-40B4-BE49-F238E27FC236}">
              <a16:creationId xmlns:a16="http://schemas.microsoft.com/office/drawing/2014/main" id="{9738AFFC-C8B2-4B56-BD00-1B8759AE3D48}"/>
            </a:ext>
          </a:extLst>
        </xdr:cNvPr>
        <xdr:cNvSpPr/>
      </xdr:nvSpPr>
      <xdr:spPr>
        <a:xfrm>
          <a:off x="1968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71665</xdr:rowOff>
    </xdr:from>
    <xdr:to>
      <xdr:col>6</xdr:col>
      <xdr:colOff>38100</xdr:colOff>
      <xdr:row>62</xdr:row>
      <xdr:rowOff>1815</xdr:rowOff>
    </xdr:to>
    <xdr:sp macro="" textlink="">
      <xdr:nvSpPr>
        <xdr:cNvPr id="179" name="楕円 178">
          <a:extLst>
            <a:ext uri="{FF2B5EF4-FFF2-40B4-BE49-F238E27FC236}">
              <a16:creationId xmlns:a16="http://schemas.microsoft.com/office/drawing/2014/main" id="{FAD4666A-8244-4FD4-8F29-892D68A97D9C}"/>
            </a:ext>
          </a:extLst>
        </xdr:cNvPr>
        <xdr:cNvSpPr/>
      </xdr:nvSpPr>
      <xdr:spPr>
        <a:xfrm>
          <a:off x="1079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122465</xdr:rowOff>
    </xdr:from>
    <xdr:to>
      <xdr:col>10</xdr:col>
      <xdr:colOff>114300</xdr:colOff>
      <xdr:row>61</xdr:row>
      <xdr:rowOff>132262</xdr:rowOff>
    </xdr:to>
    <xdr:cxnSp macro="">
      <xdr:nvCxnSpPr>
        <xdr:cNvPr id="180" name="直線コネクタ 179">
          <a:extLst>
            <a:ext uri="{FF2B5EF4-FFF2-40B4-BE49-F238E27FC236}">
              <a16:creationId xmlns:a16="http://schemas.microsoft.com/office/drawing/2014/main" id="{DC4EEFC8-9495-4FA2-9B94-5BCAAB577CE2}"/>
            </a:ext>
          </a:extLst>
        </xdr:cNvPr>
        <xdr:cNvCxnSpPr/>
      </xdr:nvCxnSpPr>
      <xdr:spPr>
        <a:xfrm>
          <a:off x="1130300" y="1058091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1182A0F0-5FF0-4FFD-80A5-80668B161DB2}"/>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61BA85EC-B3EC-423A-90F7-5A8EAE424663}"/>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E732F318-3337-412F-ACFD-61B39EA25C2F}"/>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41201</xdr:rowOff>
    </xdr:from>
    <xdr:ext cx="405111" cy="259045"/>
    <xdr:sp macro="" textlink="">
      <xdr:nvSpPr>
        <xdr:cNvPr id="184" name="n_4aveValue【橋りょう・トンネル】&#10;有形固定資産減価償却率">
          <a:extLst>
            <a:ext uri="{FF2B5EF4-FFF2-40B4-BE49-F238E27FC236}">
              <a16:creationId xmlns:a16="http://schemas.microsoft.com/office/drawing/2014/main" id="{494B4668-EEB0-40D9-8FE1-771D12DF4A72}"/>
            </a:ext>
          </a:extLst>
        </xdr:cNvPr>
        <xdr:cNvSpPr txBox="1"/>
      </xdr:nvSpPr>
      <xdr:spPr>
        <a:xfrm>
          <a:off x="927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2739</xdr:rowOff>
    </xdr:from>
    <xdr:ext cx="405111" cy="259045"/>
    <xdr:sp macro="" textlink="">
      <xdr:nvSpPr>
        <xdr:cNvPr id="185" name="n_3mainValue【橋りょう・トンネル】&#10;有形固定資産減価償却率">
          <a:extLst>
            <a:ext uri="{FF2B5EF4-FFF2-40B4-BE49-F238E27FC236}">
              <a16:creationId xmlns:a16="http://schemas.microsoft.com/office/drawing/2014/main" id="{18C73E95-FCFB-4FE5-91D6-97CCA05FE570}"/>
            </a:ext>
          </a:extLst>
        </xdr:cNvPr>
        <xdr:cNvSpPr txBox="1"/>
      </xdr:nvSpPr>
      <xdr:spPr>
        <a:xfrm>
          <a:off x="18167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164392</xdr:rowOff>
    </xdr:from>
    <xdr:ext cx="405111" cy="259045"/>
    <xdr:sp macro="" textlink="">
      <xdr:nvSpPr>
        <xdr:cNvPr id="186" name="n_4mainValue【橋りょう・トンネル】&#10;有形固定資産減価償却率">
          <a:extLst>
            <a:ext uri="{FF2B5EF4-FFF2-40B4-BE49-F238E27FC236}">
              <a16:creationId xmlns:a16="http://schemas.microsoft.com/office/drawing/2014/main" id="{4C0F5056-E719-4F39-A547-2590A1E11328}"/>
            </a:ext>
          </a:extLst>
        </xdr:cNvPr>
        <xdr:cNvSpPr txBox="1"/>
      </xdr:nvSpPr>
      <xdr:spPr>
        <a:xfrm>
          <a:off x="927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0D583E1B-59EC-4D8F-8B20-5C9B3C393ED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ACC615AB-0EE3-4C7F-AA33-87C67A5F3ED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F3D71A54-28CB-41A5-A5CA-8A9C4309247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0BB13C6A-5330-430F-8F7B-42F9E93C393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217732E5-8316-4A89-A836-BF6D992FA3A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1479FF38-C058-4098-88E3-6AEA41F36F7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EC868117-F48E-4879-BECE-E733D050912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073E2D9F-4A2E-40FE-AFBF-EA38DA26FEE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4DC1B008-5882-4C1B-9959-916843BCBAF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41057C31-B1D6-4B14-BFC1-BCAF5D0FD58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193784E9-904E-4A8A-AADC-AAA90092B35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id="{2D52CE64-8F7B-4B83-AFD3-DBD10C363519}"/>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7BF263D8-64C1-435A-8BDF-3B6BA93071C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a:extLst>
            <a:ext uri="{FF2B5EF4-FFF2-40B4-BE49-F238E27FC236}">
              <a16:creationId xmlns:a16="http://schemas.microsoft.com/office/drawing/2014/main" id="{907458F6-4EC6-4519-B3DC-5526C89E8295}"/>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BBE2CF9A-23B0-485B-8EF3-3A5280F7C34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02" name="テキスト ボックス 201">
          <a:extLst>
            <a:ext uri="{FF2B5EF4-FFF2-40B4-BE49-F238E27FC236}">
              <a16:creationId xmlns:a16="http://schemas.microsoft.com/office/drawing/2014/main" id="{5C0FB1B1-F87C-46EF-85DA-F2C140B4AEE0}"/>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74D82B10-D151-45F7-923D-629E9F81225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04" name="テキスト ボックス 203">
          <a:extLst>
            <a:ext uri="{FF2B5EF4-FFF2-40B4-BE49-F238E27FC236}">
              <a16:creationId xmlns:a16="http://schemas.microsoft.com/office/drawing/2014/main" id="{D4B54F5A-319F-4506-9074-FF65B07A30DC}"/>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59FD2993-1B1F-410B-A181-88FB91834FB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06" name="テキスト ボックス 205">
          <a:extLst>
            <a:ext uri="{FF2B5EF4-FFF2-40B4-BE49-F238E27FC236}">
              <a16:creationId xmlns:a16="http://schemas.microsoft.com/office/drawing/2014/main" id="{CDD1FAE7-37AA-4FC4-9051-ED6F63045168}"/>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E0D6FA0E-C18B-45B7-B567-42262CE193F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a:extLst>
            <a:ext uri="{FF2B5EF4-FFF2-40B4-BE49-F238E27FC236}">
              <a16:creationId xmlns:a16="http://schemas.microsoft.com/office/drawing/2014/main" id="{E6A34FFD-A748-480D-A3DD-2E18D873C568}"/>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7C547E5C-4C1D-4A2A-8F85-C008D490966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10" name="直線コネクタ 209">
          <a:extLst>
            <a:ext uri="{FF2B5EF4-FFF2-40B4-BE49-F238E27FC236}">
              <a16:creationId xmlns:a16="http://schemas.microsoft.com/office/drawing/2014/main" id="{65EB2723-A3E2-4371-B80D-7C6679100C8B}"/>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11" name="【橋りょう・トンネル】&#10;一人当たり有形固定資産（償却資産）額最小値テキスト">
          <a:extLst>
            <a:ext uri="{FF2B5EF4-FFF2-40B4-BE49-F238E27FC236}">
              <a16:creationId xmlns:a16="http://schemas.microsoft.com/office/drawing/2014/main" id="{561726DE-3981-4DB0-854C-043694608876}"/>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12" name="直線コネクタ 211">
          <a:extLst>
            <a:ext uri="{FF2B5EF4-FFF2-40B4-BE49-F238E27FC236}">
              <a16:creationId xmlns:a16="http://schemas.microsoft.com/office/drawing/2014/main" id="{2B537BAC-B9B1-4A3D-8173-ECAB45F3407F}"/>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13" name="【橋りょう・トンネル】&#10;一人当たり有形固定資産（償却資産）額最大値テキスト">
          <a:extLst>
            <a:ext uri="{FF2B5EF4-FFF2-40B4-BE49-F238E27FC236}">
              <a16:creationId xmlns:a16="http://schemas.microsoft.com/office/drawing/2014/main" id="{F356F83F-7BEA-4AA4-87A3-D802336838ED}"/>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14" name="直線コネクタ 213">
          <a:extLst>
            <a:ext uri="{FF2B5EF4-FFF2-40B4-BE49-F238E27FC236}">
              <a16:creationId xmlns:a16="http://schemas.microsoft.com/office/drawing/2014/main" id="{F6482EDC-396A-4979-A879-85624A234F1D}"/>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15" name="【橋りょう・トンネル】&#10;一人当たり有形固定資産（償却資産）額平均値テキスト">
          <a:extLst>
            <a:ext uri="{FF2B5EF4-FFF2-40B4-BE49-F238E27FC236}">
              <a16:creationId xmlns:a16="http://schemas.microsoft.com/office/drawing/2014/main" id="{3D654FD4-838B-4D9C-8113-97295D94AAF8}"/>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16" name="フローチャート: 判断 215">
          <a:extLst>
            <a:ext uri="{FF2B5EF4-FFF2-40B4-BE49-F238E27FC236}">
              <a16:creationId xmlns:a16="http://schemas.microsoft.com/office/drawing/2014/main" id="{F8E3209E-551B-49D2-8090-CCDFA9AD9CD5}"/>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17" name="フローチャート: 判断 216">
          <a:extLst>
            <a:ext uri="{FF2B5EF4-FFF2-40B4-BE49-F238E27FC236}">
              <a16:creationId xmlns:a16="http://schemas.microsoft.com/office/drawing/2014/main" id="{82ECDBBD-AD69-4352-825C-D6320AE5A4EE}"/>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18" name="フローチャート: 判断 217">
          <a:extLst>
            <a:ext uri="{FF2B5EF4-FFF2-40B4-BE49-F238E27FC236}">
              <a16:creationId xmlns:a16="http://schemas.microsoft.com/office/drawing/2014/main" id="{D29F72C0-06FA-4023-9DEE-C68013283FFA}"/>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19" name="フローチャート: 判断 218">
          <a:extLst>
            <a:ext uri="{FF2B5EF4-FFF2-40B4-BE49-F238E27FC236}">
              <a16:creationId xmlns:a16="http://schemas.microsoft.com/office/drawing/2014/main" id="{B54C8353-1461-469E-9291-61B84A78E93F}"/>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95616</xdr:rowOff>
    </xdr:from>
    <xdr:to>
      <xdr:col>36</xdr:col>
      <xdr:colOff>165100</xdr:colOff>
      <xdr:row>64</xdr:row>
      <xdr:rowOff>25766</xdr:rowOff>
    </xdr:to>
    <xdr:sp macro="" textlink="">
      <xdr:nvSpPr>
        <xdr:cNvPr id="220" name="フローチャート: 判断 219">
          <a:extLst>
            <a:ext uri="{FF2B5EF4-FFF2-40B4-BE49-F238E27FC236}">
              <a16:creationId xmlns:a16="http://schemas.microsoft.com/office/drawing/2014/main" id="{A41310F6-5AA4-4967-A647-4F908205C713}"/>
            </a:ext>
          </a:extLst>
        </xdr:cNvPr>
        <xdr:cNvSpPr/>
      </xdr:nvSpPr>
      <xdr:spPr>
        <a:xfrm>
          <a:off x="6921500" y="10896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4E1996D7-E01D-4BCF-99D9-F43B845981F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EF3389AA-90BF-436F-B802-29E2708A634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ADB3DDC7-C318-42B1-A0E2-14CBEE32A05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20CC1FF5-B962-4B5E-AB0E-6BABB67EE4C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21284989-6210-4D23-941F-970DBA9749F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14187</xdr:rowOff>
    </xdr:from>
    <xdr:to>
      <xdr:col>55</xdr:col>
      <xdr:colOff>50800</xdr:colOff>
      <xdr:row>64</xdr:row>
      <xdr:rowOff>115787</xdr:rowOff>
    </xdr:to>
    <xdr:sp macro="" textlink="">
      <xdr:nvSpPr>
        <xdr:cNvPr id="226" name="楕円 225">
          <a:extLst>
            <a:ext uri="{FF2B5EF4-FFF2-40B4-BE49-F238E27FC236}">
              <a16:creationId xmlns:a16="http://schemas.microsoft.com/office/drawing/2014/main" id="{A8F6F16E-AD6B-410E-8BB6-9E48DE3B2D8C}"/>
            </a:ext>
          </a:extLst>
        </xdr:cNvPr>
        <xdr:cNvSpPr/>
      </xdr:nvSpPr>
      <xdr:spPr>
        <a:xfrm>
          <a:off x="10426700" y="1098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100564</xdr:rowOff>
    </xdr:from>
    <xdr:ext cx="599010" cy="259045"/>
    <xdr:sp macro="" textlink="">
      <xdr:nvSpPr>
        <xdr:cNvPr id="227" name="【橋りょう・トンネル】&#10;一人当たり有形固定資産（償却資産）額該当値テキスト">
          <a:extLst>
            <a:ext uri="{FF2B5EF4-FFF2-40B4-BE49-F238E27FC236}">
              <a16:creationId xmlns:a16="http://schemas.microsoft.com/office/drawing/2014/main" id="{AEBD5224-0C9D-4956-9FBB-3E83A4A52B4E}"/>
            </a:ext>
          </a:extLst>
        </xdr:cNvPr>
        <xdr:cNvSpPr txBox="1"/>
      </xdr:nvSpPr>
      <xdr:spPr>
        <a:xfrm>
          <a:off x="10515600" y="10901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79228</xdr:rowOff>
    </xdr:from>
    <xdr:to>
      <xdr:col>41</xdr:col>
      <xdr:colOff>101600</xdr:colOff>
      <xdr:row>60</xdr:row>
      <xdr:rowOff>9378</xdr:rowOff>
    </xdr:to>
    <xdr:sp macro="" textlink="">
      <xdr:nvSpPr>
        <xdr:cNvPr id="228" name="楕円 227">
          <a:extLst>
            <a:ext uri="{FF2B5EF4-FFF2-40B4-BE49-F238E27FC236}">
              <a16:creationId xmlns:a16="http://schemas.microsoft.com/office/drawing/2014/main" id="{CFA73705-2DF2-4BD2-A5C4-49AA49355EF7}"/>
            </a:ext>
          </a:extLst>
        </xdr:cNvPr>
        <xdr:cNvSpPr/>
      </xdr:nvSpPr>
      <xdr:spPr>
        <a:xfrm>
          <a:off x="7810500" y="1019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94038</xdr:rowOff>
    </xdr:from>
    <xdr:to>
      <xdr:col>36</xdr:col>
      <xdr:colOff>165100</xdr:colOff>
      <xdr:row>60</xdr:row>
      <xdr:rowOff>24188</xdr:rowOff>
    </xdr:to>
    <xdr:sp macro="" textlink="">
      <xdr:nvSpPr>
        <xdr:cNvPr id="229" name="楕円 228">
          <a:extLst>
            <a:ext uri="{FF2B5EF4-FFF2-40B4-BE49-F238E27FC236}">
              <a16:creationId xmlns:a16="http://schemas.microsoft.com/office/drawing/2014/main" id="{4418F28B-AA8C-4346-A32F-CC67CAE00530}"/>
            </a:ext>
          </a:extLst>
        </xdr:cNvPr>
        <xdr:cNvSpPr/>
      </xdr:nvSpPr>
      <xdr:spPr>
        <a:xfrm>
          <a:off x="6921500" y="102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130028</xdr:rowOff>
    </xdr:from>
    <xdr:to>
      <xdr:col>41</xdr:col>
      <xdr:colOff>50800</xdr:colOff>
      <xdr:row>59</xdr:row>
      <xdr:rowOff>144838</xdr:rowOff>
    </xdr:to>
    <xdr:cxnSp macro="">
      <xdr:nvCxnSpPr>
        <xdr:cNvPr id="230" name="直線コネクタ 229">
          <a:extLst>
            <a:ext uri="{FF2B5EF4-FFF2-40B4-BE49-F238E27FC236}">
              <a16:creationId xmlns:a16="http://schemas.microsoft.com/office/drawing/2014/main" id="{BF54797F-21D7-4460-8EF2-F01B314BCCC1}"/>
            </a:ext>
          </a:extLst>
        </xdr:cNvPr>
        <xdr:cNvCxnSpPr/>
      </xdr:nvCxnSpPr>
      <xdr:spPr>
        <a:xfrm flipV="1">
          <a:off x="6972300" y="10245578"/>
          <a:ext cx="889000" cy="1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31" name="n_1aveValue【橋りょう・トンネル】&#10;一人当たり有形固定資産（償却資産）額">
          <a:extLst>
            <a:ext uri="{FF2B5EF4-FFF2-40B4-BE49-F238E27FC236}">
              <a16:creationId xmlns:a16="http://schemas.microsoft.com/office/drawing/2014/main" id="{D8F86B5B-4027-44A4-A213-911730324AA2}"/>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32" name="n_2aveValue【橋りょう・トンネル】&#10;一人当たり有形固定資産（償却資産）額">
          <a:extLst>
            <a:ext uri="{FF2B5EF4-FFF2-40B4-BE49-F238E27FC236}">
              <a16:creationId xmlns:a16="http://schemas.microsoft.com/office/drawing/2014/main" id="{50A1FF3E-784B-4479-B31B-151682D4E15C}"/>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39080</xdr:rowOff>
    </xdr:from>
    <xdr:ext cx="690189" cy="259045"/>
    <xdr:sp macro="" textlink="">
      <xdr:nvSpPr>
        <xdr:cNvPr id="233" name="n_3aveValue【橋りょう・トンネル】&#10;一人当たり有形固定資産（償却資産）額">
          <a:extLst>
            <a:ext uri="{FF2B5EF4-FFF2-40B4-BE49-F238E27FC236}">
              <a16:creationId xmlns:a16="http://schemas.microsoft.com/office/drawing/2014/main" id="{1437F743-EF08-4C52-9405-55C838A508DC}"/>
            </a:ext>
          </a:extLst>
        </xdr:cNvPr>
        <xdr:cNvSpPr txBox="1"/>
      </xdr:nvSpPr>
      <xdr:spPr>
        <a:xfrm>
          <a:off x="7516205" y="11011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64</xdr:row>
      <xdr:rowOff>16893</xdr:rowOff>
    </xdr:from>
    <xdr:ext cx="690189" cy="259045"/>
    <xdr:sp macro="" textlink="">
      <xdr:nvSpPr>
        <xdr:cNvPr id="234" name="n_4aveValue【橋りょう・トンネル】&#10;一人当たり有形固定資産（償却資産）額">
          <a:extLst>
            <a:ext uri="{FF2B5EF4-FFF2-40B4-BE49-F238E27FC236}">
              <a16:creationId xmlns:a16="http://schemas.microsoft.com/office/drawing/2014/main" id="{0B02F712-D857-464D-B344-2DA710942C6F}"/>
            </a:ext>
          </a:extLst>
        </xdr:cNvPr>
        <xdr:cNvSpPr txBox="1"/>
      </xdr:nvSpPr>
      <xdr:spPr>
        <a:xfrm>
          <a:off x="6627205" y="10989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54388</xdr:colOff>
      <xdr:row>58</xdr:row>
      <xdr:rowOff>25905</xdr:rowOff>
    </xdr:from>
    <xdr:ext cx="754822" cy="259045"/>
    <xdr:sp macro="" textlink="">
      <xdr:nvSpPr>
        <xdr:cNvPr id="235" name="n_3mainValue【橋りょう・トンネル】&#10;一人当たり有形固定資産（償却資産）額">
          <a:extLst>
            <a:ext uri="{FF2B5EF4-FFF2-40B4-BE49-F238E27FC236}">
              <a16:creationId xmlns:a16="http://schemas.microsoft.com/office/drawing/2014/main" id="{3BFCC1BD-4179-4F85-AC24-1531211A1871}"/>
            </a:ext>
          </a:extLst>
        </xdr:cNvPr>
        <xdr:cNvSpPr txBox="1"/>
      </xdr:nvSpPr>
      <xdr:spPr>
        <a:xfrm>
          <a:off x="7483888" y="997000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117888</xdr:colOff>
      <xdr:row>58</xdr:row>
      <xdr:rowOff>40715</xdr:rowOff>
    </xdr:from>
    <xdr:ext cx="754822" cy="259045"/>
    <xdr:sp macro="" textlink="">
      <xdr:nvSpPr>
        <xdr:cNvPr id="236" name="n_4mainValue【橋りょう・トンネル】&#10;一人当たり有形固定資産（償却資産）額">
          <a:extLst>
            <a:ext uri="{FF2B5EF4-FFF2-40B4-BE49-F238E27FC236}">
              <a16:creationId xmlns:a16="http://schemas.microsoft.com/office/drawing/2014/main" id="{E483C9E1-1527-4084-B5DA-FBEC43E90993}"/>
            </a:ext>
          </a:extLst>
        </xdr:cNvPr>
        <xdr:cNvSpPr txBox="1"/>
      </xdr:nvSpPr>
      <xdr:spPr>
        <a:xfrm>
          <a:off x="6594888" y="998481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a:extLst>
            <a:ext uri="{FF2B5EF4-FFF2-40B4-BE49-F238E27FC236}">
              <a16:creationId xmlns:a16="http://schemas.microsoft.com/office/drawing/2014/main" id="{457152C9-143E-49C6-B62D-AB361EE20E6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a:extLst>
            <a:ext uri="{FF2B5EF4-FFF2-40B4-BE49-F238E27FC236}">
              <a16:creationId xmlns:a16="http://schemas.microsoft.com/office/drawing/2014/main" id="{CC9CA5CC-DC9B-49B0-B85E-5124A32AA57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a:extLst>
            <a:ext uri="{FF2B5EF4-FFF2-40B4-BE49-F238E27FC236}">
              <a16:creationId xmlns:a16="http://schemas.microsoft.com/office/drawing/2014/main" id="{B8AA3571-7D66-41EA-8750-AA7ACF0C572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a:extLst>
            <a:ext uri="{FF2B5EF4-FFF2-40B4-BE49-F238E27FC236}">
              <a16:creationId xmlns:a16="http://schemas.microsoft.com/office/drawing/2014/main" id="{340DE8AD-636F-4C81-872F-77A18443835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a:extLst>
            <a:ext uri="{FF2B5EF4-FFF2-40B4-BE49-F238E27FC236}">
              <a16:creationId xmlns:a16="http://schemas.microsoft.com/office/drawing/2014/main" id="{E4FDDE0A-5593-4DCA-96A4-92CB34E62B1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a:extLst>
            <a:ext uri="{FF2B5EF4-FFF2-40B4-BE49-F238E27FC236}">
              <a16:creationId xmlns:a16="http://schemas.microsoft.com/office/drawing/2014/main" id="{B0824A8E-1A8F-4DA1-A796-3DA2E63ADC3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a:extLst>
            <a:ext uri="{FF2B5EF4-FFF2-40B4-BE49-F238E27FC236}">
              <a16:creationId xmlns:a16="http://schemas.microsoft.com/office/drawing/2014/main" id="{EF2D2936-CDF3-4241-9534-19D0FE90E6C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a:extLst>
            <a:ext uri="{FF2B5EF4-FFF2-40B4-BE49-F238E27FC236}">
              <a16:creationId xmlns:a16="http://schemas.microsoft.com/office/drawing/2014/main" id="{37D773D5-8B38-4FAD-BA75-7DA71DC6ED1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a:extLst>
            <a:ext uri="{FF2B5EF4-FFF2-40B4-BE49-F238E27FC236}">
              <a16:creationId xmlns:a16="http://schemas.microsoft.com/office/drawing/2014/main" id="{1F8E3390-0A84-4ED7-9CF8-1DCAE31173A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a:extLst>
            <a:ext uri="{FF2B5EF4-FFF2-40B4-BE49-F238E27FC236}">
              <a16:creationId xmlns:a16="http://schemas.microsoft.com/office/drawing/2014/main" id="{48283B09-EF6F-43D4-B0E7-4A27471BB4F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7" name="テキスト ボックス 246">
          <a:extLst>
            <a:ext uri="{FF2B5EF4-FFF2-40B4-BE49-F238E27FC236}">
              <a16:creationId xmlns:a16="http://schemas.microsoft.com/office/drawing/2014/main" id="{7ADDF88B-5357-4E86-B89D-916A989ABA6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a:extLst>
            <a:ext uri="{FF2B5EF4-FFF2-40B4-BE49-F238E27FC236}">
              <a16:creationId xmlns:a16="http://schemas.microsoft.com/office/drawing/2014/main" id="{FF23DDAD-A1F5-48A7-9D12-B2DC71EF713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9" name="テキスト ボックス 248">
          <a:extLst>
            <a:ext uri="{FF2B5EF4-FFF2-40B4-BE49-F238E27FC236}">
              <a16:creationId xmlns:a16="http://schemas.microsoft.com/office/drawing/2014/main" id="{61C2C9CF-0771-42F3-BFD6-BA2357180C4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a:extLst>
            <a:ext uri="{FF2B5EF4-FFF2-40B4-BE49-F238E27FC236}">
              <a16:creationId xmlns:a16="http://schemas.microsoft.com/office/drawing/2014/main" id="{E0F208A0-A834-4283-B48F-571F857899A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a:extLst>
            <a:ext uri="{FF2B5EF4-FFF2-40B4-BE49-F238E27FC236}">
              <a16:creationId xmlns:a16="http://schemas.microsoft.com/office/drawing/2014/main" id="{30C45F34-DB22-4E65-9885-9CDCB836267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a:extLst>
            <a:ext uri="{FF2B5EF4-FFF2-40B4-BE49-F238E27FC236}">
              <a16:creationId xmlns:a16="http://schemas.microsoft.com/office/drawing/2014/main" id="{D5F74446-A2F6-4E99-8F3B-5CBE8094F9F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a:extLst>
            <a:ext uri="{FF2B5EF4-FFF2-40B4-BE49-F238E27FC236}">
              <a16:creationId xmlns:a16="http://schemas.microsoft.com/office/drawing/2014/main" id="{AA2EEDD5-4B71-4F48-A29C-D0AD7BEAB13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a:extLst>
            <a:ext uri="{FF2B5EF4-FFF2-40B4-BE49-F238E27FC236}">
              <a16:creationId xmlns:a16="http://schemas.microsoft.com/office/drawing/2014/main" id="{896CA0BB-4638-4D01-A448-5C86318CB0B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a:extLst>
            <a:ext uri="{FF2B5EF4-FFF2-40B4-BE49-F238E27FC236}">
              <a16:creationId xmlns:a16="http://schemas.microsoft.com/office/drawing/2014/main" id="{A6B22AFD-C509-41BD-91A3-C7A64EB2F24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a:extLst>
            <a:ext uri="{FF2B5EF4-FFF2-40B4-BE49-F238E27FC236}">
              <a16:creationId xmlns:a16="http://schemas.microsoft.com/office/drawing/2014/main" id="{77729D84-A590-4336-90DA-2BEDFA1FFA6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a:extLst>
            <a:ext uri="{FF2B5EF4-FFF2-40B4-BE49-F238E27FC236}">
              <a16:creationId xmlns:a16="http://schemas.microsoft.com/office/drawing/2014/main" id="{7F5CC4F6-1472-4666-BC77-B8D82EEED53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a:extLst>
            <a:ext uri="{FF2B5EF4-FFF2-40B4-BE49-F238E27FC236}">
              <a16:creationId xmlns:a16="http://schemas.microsoft.com/office/drawing/2014/main" id="{59D46E3F-8241-4327-B949-12E05ED38B9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9" name="テキスト ボックス 258">
          <a:extLst>
            <a:ext uri="{FF2B5EF4-FFF2-40B4-BE49-F238E27FC236}">
              <a16:creationId xmlns:a16="http://schemas.microsoft.com/office/drawing/2014/main" id="{66E73691-6C3D-48C8-85C7-AD2A472EE8B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a:extLst>
            <a:ext uri="{FF2B5EF4-FFF2-40B4-BE49-F238E27FC236}">
              <a16:creationId xmlns:a16="http://schemas.microsoft.com/office/drawing/2014/main" id="{A991E3F5-3917-4DD4-98C4-209FC4E7E11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61" name="直線コネクタ 260">
          <a:extLst>
            <a:ext uri="{FF2B5EF4-FFF2-40B4-BE49-F238E27FC236}">
              <a16:creationId xmlns:a16="http://schemas.microsoft.com/office/drawing/2014/main" id="{EBC0865D-5948-45DE-9EE7-D1F49BB39994}"/>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2" name="【公営住宅】&#10;有形固定資産減価償却率最小値テキスト">
          <a:extLst>
            <a:ext uri="{FF2B5EF4-FFF2-40B4-BE49-F238E27FC236}">
              <a16:creationId xmlns:a16="http://schemas.microsoft.com/office/drawing/2014/main" id="{D81D9750-8D59-4286-B26D-3748A15AFEE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3" name="直線コネクタ 262">
          <a:extLst>
            <a:ext uri="{FF2B5EF4-FFF2-40B4-BE49-F238E27FC236}">
              <a16:creationId xmlns:a16="http://schemas.microsoft.com/office/drawing/2014/main" id="{300AF5ED-8714-4CEB-A9C5-594F118F3C3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64" name="【公営住宅】&#10;有形固定資産減価償却率最大値テキスト">
          <a:extLst>
            <a:ext uri="{FF2B5EF4-FFF2-40B4-BE49-F238E27FC236}">
              <a16:creationId xmlns:a16="http://schemas.microsoft.com/office/drawing/2014/main" id="{4CCBDB29-9391-432E-85BA-605267EFCB4F}"/>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65" name="直線コネクタ 264">
          <a:extLst>
            <a:ext uri="{FF2B5EF4-FFF2-40B4-BE49-F238E27FC236}">
              <a16:creationId xmlns:a16="http://schemas.microsoft.com/office/drawing/2014/main" id="{E71172FF-E951-42B0-91AF-EFCAD716223B}"/>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66" name="【公営住宅】&#10;有形固定資産減価償却率平均値テキスト">
          <a:extLst>
            <a:ext uri="{FF2B5EF4-FFF2-40B4-BE49-F238E27FC236}">
              <a16:creationId xmlns:a16="http://schemas.microsoft.com/office/drawing/2014/main" id="{313AD8AF-47FF-415B-805E-98F9262673D8}"/>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67" name="フローチャート: 判断 266">
          <a:extLst>
            <a:ext uri="{FF2B5EF4-FFF2-40B4-BE49-F238E27FC236}">
              <a16:creationId xmlns:a16="http://schemas.microsoft.com/office/drawing/2014/main" id="{4CBCB085-7009-41B7-9CBC-E4D0DA2E8587}"/>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68" name="フローチャート: 判断 267">
          <a:extLst>
            <a:ext uri="{FF2B5EF4-FFF2-40B4-BE49-F238E27FC236}">
              <a16:creationId xmlns:a16="http://schemas.microsoft.com/office/drawing/2014/main" id="{8386BBDC-E3C5-4369-A37A-0D3391BDFAE7}"/>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69" name="フローチャート: 判断 268">
          <a:extLst>
            <a:ext uri="{FF2B5EF4-FFF2-40B4-BE49-F238E27FC236}">
              <a16:creationId xmlns:a16="http://schemas.microsoft.com/office/drawing/2014/main" id="{CF784040-0FA1-4F64-969A-FC8CF3256E90}"/>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70" name="フローチャート: 判断 269">
          <a:extLst>
            <a:ext uri="{FF2B5EF4-FFF2-40B4-BE49-F238E27FC236}">
              <a16:creationId xmlns:a16="http://schemas.microsoft.com/office/drawing/2014/main" id="{BEEA5F60-0CA7-4944-93E8-F45079D6FF5B}"/>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71" name="フローチャート: 判断 270">
          <a:extLst>
            <a:ext uri="{FF2B5EF4-FFF2-40B4-BE49-F238E27FC236}">
              <a16:creationId xmlns:a16="http://schemas.microsoft.com/office/drawing/2014/main" id="{267DDF63-69A4-45B7-B98A-66CAC31D87EA}"/>
            </a:ext>
          </a:extLst>
        </xdr:cNvPr>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7AB1480B-DF23-4BE5-8BFA-5FC92F4D639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9BF67549-E715-4C5D-AB39-646E59C54FD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F7AD0DDF-6A06-4AEE-A355-41CD4852F9D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F959EA34-E60D-4648-A171-3416CF120B7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3CA7FB30-1C13-462D-BD5D-B6D51027FC0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95886</xdr:rowOff>
    </xdr:from>
    <xdr:to>
      <xdr:col>24</xdr:col>
      <xdr:colOff>114300</xdr:colOff>
      <xdr:row>78</xdr:row>
      <xdr:rowOff>26036</xdr:rowOff>
    </xdr:to>
    <xdr:sp macro="" textlink="">
      <xdr:nvSpPr>
        <xdr:cNvPr id="277" name="楕円 276">
          <a:extLst>
            <a:ext uri="{FF2B5EF4-FFF2-40B4-BE49-F238E27FC236}">
              <a16:creationId xmlns:a16="http://schemas.microsoft.com/office/drawing/2014/main" id="{9A5FE204-96C2-4365-B212-0432B38C9750}"/>
            </a:ext>
          </a:extLst>
        </xdr:cNvPr>
        <xdr:cNvSpPr/>
      </xdr:nvSpPr>
      <xdr:spPr>
        <a:xfrm>
          <a:off x="4584700" y="132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48913</xdr:rowOff>
    </xdr:from>
    <xdr:ext cx="405111" cy="259045"/>
    <xdr:sp macro="" textlink="">
      <xdr:nvSpPr>
        <xdr:cNvPr id="278" name="【公営住宅】&#10;有形固定資産減価償却率該当値テキスト">
          <a:extLst>
            <a:ext uri="{FF2B5EF4-FFF2-40B4-BE49-F238E27FC236}">
              <a16:creationId xmlns:a16="http://schemas.microsoft.com/office/drawing/2014/main" id="{A96F750D-0E7A-4456-9C68-54C235E568C9}"/>
            </a:ext>
          </a:extLst>
        </xdr:cNvPr>
        <xdr:cNvSpPr txBox="1"/>
      </xdr:nvSpPr>
      <xdr:spPr>
        <a:xfrm>
          <a:off x="4673600" y="13250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145414</xdr:rowOff>
    </xdr:from>
    <xdr:to>
      <xdr:col>10</xdr:col>
      <xdr:colOff>165100</xdr:colOff>
      <xdr:row>80</xdr:row>
      <xdr:rowOff>75564</xdr:rowOff>
    </xdr:to>
    <xdr:sp macro="" textlink="">
      <xdr:nvSpPr>
        <xdr:cNvPr id="279" name="楕円 278">
          <a:extLst>
            <a:ext uri="{FF2B5EF4-FFF2-40B4-BE49-F238E27FC236}">
              <a16:creationId xmlns:a16="http://schemas.microsoft.com/office/drawing/2014/main" id="{AD47942F-0CD5-437D-8E9F-89BE7AC180D2}"/>
            </a:ext>
          </a:extLst>
        </xdr:cNvPr>
        <xdr:cNvSpPr/>
      </xdr:nvSpPr>
      <xdr:spPr>
        <a:xfrm>
          <a:off x="19685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107314</xdr:rowOff>
    </xdr:from>
    <xdr:to>
      <xdr:col>6</xdr:col>
      <xdr:colOff>38100</xdr:colOff>
      <xdr:row>80</xdr:row>
      <xdr:rowOff>37464</xdr:rowOff>
    </xdr:to>
    <xdr:sp macro="" textlink="">
      <xdr:nvSpPr>
        <xdr:cNvPr id="280" name="楕円 279">
          <a:extLst>
            <a:ext uri="{FF2B5EF4-FFF2-40B4-BE49-F238E27FC236}">
              <a16:creationId xmlns:a16="http://schemas.microsoft.com/office/drawing/2014/main" id="{1D2AA60B-FE93-4733-9591-99BD78643717}"/>
            </a:ext>
          </a:extLst>
        </xdr:cNvPr>
        <xdr:cNvSpPr/>
      </xdr:nvSpPr>
      <xdr:spPr>
        <a:xfrm>
          <a:off x="10795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158114</xdr:rowOff>
    </xdr:from>
    <xdr:to>
      <xdr:col>10</xdr:col>
      <xdr:colOff>114300</xdr:colOff>
      <xdr:row>80</xdr:row>
      <xdr:rowOff>24764</xdr:rowOff>
    </xdr:to>
    <xdr:cxnSp macro="">
      <xdr:nvCxnSpPr>
        <xdr:cNvPr id="281" name="直線コネクタ 280">
          <a:extLst>
            <a:ext uri="{FF2B5EF4-FFF2-40B4-BE49-F238E27FC236}">
              <a16:creationId xmlns:a16="http://schemas.microsoft.com/office/drawing/2014/main" id="{91070D27-E0FA-46E6-8C52-D2DC5391C70A}"/>
            </a:ext>
          </a:extLst>
        </xdr:cNvPr>
        <xdr:cNvCxnSpPr/>
      </xdr:nvCxnSpPr>
      <xdr:spPr>
        <a:xfrm>
          <a:off x="1130300" y="137026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282" name="n_1aveValue【公営住宅】&#10;有形固定資産減価償却率">
          <a:extLst>
            <a:ext uri="{FF2B5EF4-FFF2-40B4-BE49-F238E27FC236}">
              <a16:creationId xmlns:a16="http://schemas.microsoft.com/office/drawing/2014/main" id="{7261469E-5473-42DC-BA4D-44446ED20B12}"/>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83" name="n_2aveValue【公営住宅】&#10;有形固定資産減価償却率">
          <a:extLst>
            <a:ext uri="{FF2B5EF4-FFF2-40B4-BE49-F238E27FC236}">
              <a16:creationId xmlns:a16="http://schemas.microsoft.com/office/drawing/2014/main" id="{7FC803B9-FCBD-4C1D-9F77-61B015486C2C}"/>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284" name="n_3aveValue【公営住宅】&#10;有形固定資産減価償却率">
          <a:extLst>
            <a:ext uri="{FF2B5EF4-FFF2-40B4-BE49-F238E27FC236}">
              <a16:creationId xmlns:a16="http://schemas.microsoft.com/office/drawing/2014/main" id="{C4E826B4-F1E2-4638-B8D6-0B31995EE592}"/>
            </a:ext>
          </a:extLst>
        </xdr:cNvPr>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112413</xdr:rowOff>
    </xdr:from>
    <xdr:ext cx="405111" cy="259045"/>
    <xdr:sp macro="" textlink="">
      <xdr:nvSpPr>
        <xdr:cNvPr id="285" name="n_4aveValue【公営住宅】&#10;有形固定資産減価償却率">
          <a:extLst>
            <a:ext uri="{FF2B5EF4-FFF2-40B4-BE49-F238E27FC236}">
              <a16:creationId xmlns:a16="http://schemas.microsoft.com/office/drawing/2014/main" id="{5CC4D50A-55BC-46AC-BF20-C4CAFCF90846}"/>
            </a:ext>
          </a:extLst>
        </xdr:cNvPr>
        <xdr:cNvSpPr txBox="1"/>
      </xdr:nvSpPr>
      <xdr:spPr>
        <a:xfrm>
          <a:off x="927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92091</xdr:rowOff>
    </xdr:from>
    <xdr:ext cx="405111" cy="259045"/>
    <xdr:sp macro="" textlink="">
      <xdr:nvSpPr>
        <xdr:cNvPr id="286" name="n_3mainValue【公営住宅】&#10;有形固定資産減価償却率">
          <a:extLst>
            <a:ext uri="{FF2B5EF4-FFF2-40B4-BE49-F238E27FC236}">
              <a16:creationId xmlns:a16="http://schemas.microsoft.com/office/drawing/2014/main" id="{1707B113-367A-4F3F-A6CD-813C5C729F68}"/>
            </a:ext>
          </a:extLst>
        </xdr:cNvPr>
        <xdr:cNvSpPr txBox="1"/>
      </xdr:nvSpPr>
      <xdr:spPr>
        <a:xfrm>
          <a:off x="18167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53991</xdr:rowOff>
    </xdr:from>
    <xdr:ext cx="405111" cy="259045"/>
    <xdr:sp macro="" textlink="">
      <xdr:nvSpPr>
        <xdr:cNvPr id="287" name="n_4mainValue【公営住宅】&#10;有形固定資産減価償却率">
          <a:extLst>
            <a:ext uri="{FF2B5EF4-FFF2-40B4-BE49-F238E27FC236}">
              <a16:creationId xmlns:a16="http://schemas.microsoft.com/office/drawing/2014/main" id="{0E81C8DF-402C-43FB-822A-4DD940AA6E56}"/>
            </a:ext>
          </a:extLst>
        </xdr:cNvPr>
        <xdr:cNvSpPr txBox="1"/>
      </xdr:nvSpPr>
      <xdr:spPr>
        <a:xfrm>
          <a:off x="92774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a:extLst>
            <a:ext uri="{FF2B5EF4-FFF2-40B4-BE49-F238E27FC236}">
              <a16:creationId xmlns:a16="http://schemas.microsoft.com/office/drawing/2014/main" id="{95CC4482-B4C7-4C03-AC2F-34594CADD2A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a:extLst>
            <a:ext uri="{FF2B5EF4-FFF2-40B4-BE49-F238E27FC236}">
              <a16:creationId xmlns:a16="http://schemas.microsoft.com/office/drawing/2014/main" id="{F302B19C-1C38-450F-AEF1-59F47C39908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a:extLst>
            <a:ext uri="{FF2B5EF4-FFF2-40B4-BE49-F238E27FC236}">
              <a16:creationId xmlns:a16="http://schemas.microsoft.com/office/drawing/2014/main" id="{519F455F-221C-47E4-ACC5-F23D7F73C5F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a:extLst>
            <a:ext uri="{FF2B5EF4-FFF2-40B4-BE49-F238E27FC236}">
              <a16:creationId xmlns:a16="http://schemas.microsoft.com/office/drawing/2014/main" id="{1E165651-6526-490F-8BB4-822CF65B357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a:extLst>
            <a:ext uri="{FF2B5EF4-FFF2-40B4-BE49-F238E27FC236}">
              <a16:creationId xmlns:a16="http://schemas.microsoft.com/office/drawing/2014/main" id="{5D890BF2-B1F4-4F37-AD3D-0A9FFCAFE03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a:extLst>
            <a:ext uri="{FF2B5EF4-FFF2-40B4-BE49-F238E27FC236}">
              <a16:creationId xmlns:a16="http://schemas.microsoft.com/office/drawing/2014/main" id="{582A2E01-A2C8-449E-BD77-550D5D1E3C1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a:extLst>
            <a:ext uri="{FF2B5EF4-FFF2-40B4-BE49-F238E27FC236}">
              <a16:creationId xmlns:a16="http://schemas.microsoft.com/office/drawing/2014/main" id="{6A8A26DE-673E-45B4-878D-D5AD87CDCC5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a:extLst>
            <a:ext uri="{FF2B5EF4-FFF2-40B4-BE49-F238E27FC236}">
              <a16:creationId xmlns:a16="http://schemas.microsoft.com/office/drawing/2014/main" id="{2CBFFB05-A1C8-4B10-AAE4-5980F8B6CB7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a:extLst>
            <a:ext uri="{FF2B5EF4-FFF2-40B4-BE49-F238E27FC236}">
              <a16:creationId xmlns:a16="http://schemas.microsoft.com/office/drawing/2014/main" id="{68D51695-0BB4-4C5D-BE72-4D69640F2A0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a:extLst>
            <a:ext uri="{FF2B5EF4-FFF2-40B4-BE49-F238E27FC236}">
              <a16:creationId xmlns:a16="http://schemas.microsoft.com/office/drawing/2014/main" id="{AFBD50AE-A790-42E9-B0BB-6D342717C63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a:extLst>
            <a:ext uri="{FF2B5EF4-FFF2-40B4-BE49-F238E27FC236}">
              <a16:creationId xmlns:a16="http://schemas.microsoft.com/office/drawing/2014/main" id="{7761FAE2-CEBA-479B-A162-6D570478665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a:extLst>
            <a:ext uri="{FF2B5EF4-FFF2-40B4-BE49-F238E27FC236}">
              <a16:creationId xmlns:a16="http://schemas.microsoft.com/office/drawing/2014/main" id="{7DB9D3E6-7DBF-439C-B216-ACBEFD6CE17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a:extLst>
            <a:ext uri="{FF2B5EF4-FFF2-40B4-BE49-F238E27FC236}">
              <a16:creationId xmlns:a16="http://schemas.microsoft.com/office/drawing/2014/main" id="{18DC4348-8EE6-409D-AB1D-B0C24DACFD0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1" name="テキスト ボックス 300">
          <a:extLst>
            <a:ext uri="{FF2B5EF4-FFF2-40B4-BE49-F238E27FC236}">
              <a16:creationId xmlns:a16="http://schemas.microsoft.com/office/drawing/2014/main" id="{E569CCDC-27E9-4A32-93BC-F37619188B46}"/>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a:extLst>
            <a:ext uri="{FF2B5EF4-FFF2-40B4-BE49-F238E27FC236}">
              <a16:creationId xmlns:a16="http://schemas.microsoft.com/office/drawing/2014/main" id="{49671678-7023-45CE-A897-787A67B3387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03" name="テキスト ボックス 302">
          <a:extLst>
            <a:ext uri="{FF2B5EF4-FFF2-40B4-BE49-F238E27FC236}">
              <a16:creationId xmlns:a16="http://schemas.microsoft.com/office/drawing/2014/main" id="{3ADADBAD-BEB5-46B7-9741-E74769C65D1D}"/>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a:extLst>
            <a:ext uri="{FF2B5EF4-FFF2-40B4-BE49-F238E27FC236}">
              <a16:creationId xmlns:a16="http://schemas.microsoft.com/office/drawing/2014/main" id="{6F19141F-E205-4660-8AF5-91EE5F8CF06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05" name="テキスト ボックス 304">
          <a:extLst>
            <a:ext uri="{FF2B5EF4-FFF2-40B4-BE49-F238E27FC236}">
              <a16:creationId xmlns:a16="http://schemas.microsoft.com/office/drawing/2014/main" id="{F7460628-312E-4B02-BFBF-220BD4FE145B}"/>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a:extLst>
            <a:ext uri="{FF2B5EF4-FFF2-40B4-BE49-F238E27FC236}">
              <a16:creationId xmlns:a16="http://schemas.microsoft.com/office/drawing/2014/main" id="{E1682643-8647-4A41-8012-F76DD5A4F5D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07" name="テキスト ボックス 306">
          <a:extLst>
            <a:ext uri="{FF2B5EF4-FFF2-40B4-BE49-F238E27FC236}">
              <a16:creationId xmlns:a16="http://schemas.microsoft.com/office/drawing/2014/main" id="{08E73050-5CBB-4D28-A004-196EF0CD60AF}"/>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53EF6801-98C8-4EC7-9D9C-DF1FE2D672B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9" name="テキスト ボックス 308">
          <a:extLst>
            <a:ext uri="{FF2B5EF4-FFF2-40B4-BE49-F238E27FC236}">
              <a16:creationId xmlns:a16="http://schemas.microsoft.com/office/drawing/2014/main" id="{35005B9C-69A6-42F3-939A-1EF40DA0625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a:extLst>
            <a:ext uri="{FF2B5EF4-FFF2-40B4-BE49-F238E27FC236}">
              <a16:creationId xmlns:a16="http://schemas.microsoft.com/office/drawing/2014/main" id="{C0EA907E-9FCF-405D-97E4-E89F94E0F5B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11" name="直線コネクタ 310">
          <a:extLst>
            <a:ext uri="{FF2B5EF4-FFF2-40B4-BE49-F238E27FC236}">
              <a16:creationId xmlns:a16="http://schemas.microsoft.com/office/drawing/2014/main" id="{0E8DC653-C32C-4086-9C64-29C320277A21}"/>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12" name="【公営住宅】&#10;一人当たり面積最小値テキスト">
          <a:extLst>
            <a:ext uri="{FF2B5EF4-FFF2-40B4-BE49-F238E27FC236}">
              <a16:creationId xmlns:a16="http://schemas.microsoft.com/office/drawing/2014/main" id="{D01F254C-6E2F-4880-9A5A-3F5E46F018BA}"/>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13" name="直線コネクタ 312">
          <a:extLst>
            <a:ext uri="{FF2B5EF4-FFF2-40B4-BE49-F238E27FC236}">
              <a16:creationId xmlns:a16="http://schemas.microsoft.com/office/drawing/2014/main" id="{E8457512-50B4-4601-9D8C-D9444CC05636}"/>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14" name="【公営住宅】&#10;一人当たり面積最大値テキスト">
          <a:extLst>
            <a:ext uri="{FF2B5EF4-FFF2-40B4-BE49-F238E27FC236}">
              <a16:creationId xmlns:a16="http://schemas.microsoft.com/office/drawing/2014/main" id="{6FEA79EF-F73C-4571-9615-673066F211EB}"/>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15" name="直線コネクタ 314">
          <a:extLst>
            <a:ext uri="{FF2B5EF4-FFF2-40B4-BE49-F238E27FC236}">
              <a16:creationId xmlns:a16="http://schemas.microsoft.com/office/drawing/2014/main" id="{BEDA24A6-4F28-4992-BD2A-78EBAE399308}"/>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16" name="【公営住宅】&#10;一人当たり面積平均値テキスト">
          <a:extLst>
            <a:ext uri="{FF2B5EF4-FFF2-40B4-BE49-F238E27FC236}">
              <a16:creationId xmlns:a16="http://schemas.microsoft.com/office/drawing/2014/main" id="{43E3BE31-D349-4FA4-93A4-CE7A3E9E3174}"/>
            </a:ext>
          </a:extLst>
        </xdr:cNvPr>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17" name="フローチャート: 判断 316">
          <a:extLst>
            <a:ext uri="{FF2B5EF4-FFF2-40B4-BE49-F238E27FC236}">
              <a16:creationId xmlns:a16="http://schemas.microsoft.com/office/drawing/2014/main" id="{30FA5DD9-0FAD-4E8F-90FA-9244C66195DA}"/>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18" name="フローチャート: 判断 317">
          <a:extLst>
            <a:ext uri="{FF2B5EF4-FFF2-40B4-BE49-F238E27FC236}">
              <a16:creationId xmlns:a16="http://schemas.microsoft.com/office/drawing/2014/main" id="{E3EBBBB3-AF0C-4168-AFD9-2EAC75F94964}"/>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19" name="フローチャート: 判断 318">
          <a:extLst>
            <a:ext uri="{FF2B5EF4-FFF2-40B4-BE49-F238E27FC236}">
              <a16:creationId xmlns:a16="http://schemas.microsoft.com/office/drawing/2014/main" id="{50F1BD40-779E-4B90-BDED-39F81E1098CD}"/>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20" name="フローチャート: 判断 319">
          <a:extLst>
            <a:ext uri="{FF2B5EF4-FFF2-40B4-BE49-F238E27FC236}">
              <a16:creationId xmlns:a16="http://schemas.microsoft.com/office/drawing/2014/main" id="{105F4B7A-9EFC-45C0-A345-0AD4663F1754}"/>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141567</xdr:rowOff>
    </xdr:from>
    <xdr:to>
      <xdr:col>36</xdr:col>
      <xdr:colOff>165100</xdr:colOff>
      <xdr:row>86</xdr:row>
      <xdr:rowOff>71717</xdr:rowOff>
    </xdr:to>
    <xdr:sp macro="" textlink="">
      <xdr:nvSpPr>
        <xdr:cNvPr id="321" name="フローチャート: 判断 320">
          <a:extLst>
            <a:ext uri="{FF2B5EF4-FFF2-40B4-BE49-F238E27FC236}">
              <a16:creationId xmlns:a16="http://schemas.microsoft.com/office/drawing/2014/main" id="{DF82AB80-6747-42C2-BC40-0C61FEE1196F}"/>
            </a:ext>
          </a:extLst>
        </xdr:cNvPr>
        <xdr:cNvSpPr/>
      </xdr:nvSpPr>
      <xdr:spPr>
        <a:xfrm>
          <a:off x="6921500" y="147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D998135B-EDFE-431F-810E-64B76F14616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C1691389-1CA5-4E18-9997-251B3925149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59905C24-1CD8-44AD-80B7-6A6C028E7BB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4D51B391-DC7A-4C18-AA49-EC86061BCB5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D22A5B71-493E-4B1C-9081-FE24F376236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10464</xdr:rowOff>
    </xdr:from>
    <xdr:to>
      <xdr:col>55</xdr:col>
      <xdr:colOff>50800</xdr:colOff>
      <xdr:row>85</xdr:row>
      <xdr:rowOff>112064</xdr:rowOff>
    </xdr:to>
    <xdr:sp macro="" textlink="">
      <xdr:nvSpPr>
        <xdr:cNvPr id="327" name="楕円 326">
          <a:extLst>
            <a:ext uri="{FF2B5EF4-FFF2-40B4-BE49-F238E27FC236}">
              <a16:creationId xmlns:a16="http://schemas.microsoft.com/office/drawing/2014/main" id="{BAC06AAB-B8EC-4FBC-B259-C7AA18AFF5D3}"/>
            </a:ext>
          </a:extLst>
        </xdr:cNvPr>
        <xdr:cNvSpPr/>
      </xdr:nvSpPr>
      <xdr:spPr>
        <a:xfrm>
          <a:off x="10426700" y="1458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33341</xdr:rowOff>
    </xdr:from>
    <xdr:ext cx="469744" cy="259045"/>
    <xdr:sp macro="" textlink="">
      <xdr:nvSpPr>
        <xdr:cNvPr id="328" name="【公営住宅】&#10;一人当たり面積該当値テキスト">
          <a:extLst>
            <a:ext uri="{FF2B5EF4-FFF2-40B4-BE49-F238E27FC236}">
              <a16:creationId xmlns:a16="http://schemas.microsoft.com/office/drawing/2014/main" id="{DFF04778-D624-4AD9-83A5-0C3962C0CFF3}"/>
            </a:ext>
          </a:extLst>
        </xdr:cNvPr>
        <xdr:cNvSpPr txBox="1"/>
      </xdr:nvSpPr>
      <xdr:spPr>
        <a:xfrm>
          <a:off x="10515600" y="1443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36906</xdr:rowOff>
    </xdr:from>
    <xdr:to>
      <xdr:col>41</xdr:col>
      <xdr:colOff>101600</xdr:colOff>
      <xdr:row>85</xdr:row>
      <xdr:rowOff>138506</xdr:rowOff>
    </xdr:to>
    <xdr:sp macro="" textlink="">
      <xdr:nvSpPr>
        <xdr:cNvPr id="329" name="楕円 328">
          <a:extLst>
            <a:ext uri="{FF2B5EF4-FFF2-40B4-BE49-F238E27FC236}">
              <a16:creationId xmlns:a16="http://schemas.microsoft.com/office/drawing/2014/main" id="{73E8AB16-65DA-4C53-8001-E380E113A7DF}"/>
            </a:ext>
          </a:extLst>
        </xdr:cNvPr>
        <xdr:cNvSpPr/>
      </xdr:nvSpPr>
      <xdr:spPr>
        <a:xfrm>
          <a:off x="7810500" y="1461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40563</xdr:rowOff>
    </xdr:from>
    <xdr:to>
      <xdr:col>36</xdr:col>
      <xdr:colOff>165100</xdr:colOff>
      <xdr:row>85</xdr:row>
      <xdr:rowOff>142163</xdr:rowOff>
    </xdr:to>
    <xdr:sp macro="" textlink="">
      <xdr:nvSpPr>
        <xdr:cNvPr id="330" name="楕円 329">
          <a:extLst>
            <a:ext uri="{FF2B5EF4-FFF2-40B4-BE49-F238E27FC236}">
              <a16:creationId xmlns:a16="http://schemas.microsoft.com/office/drawing/2014/main" id="{1492CB95-8F77-46CA-A871-85AF03DF9640}"/>
            </a:ext>
          </a:extLst>
        </xdr:cNvPr>
        <xdr:cNvSpPr/>
      </xdr:nvSpPr>
      <xdr:spPr>
        <a:xfrm>
          <a:off x="6921500" y="1461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87706</xdr:rowOff>
    </xdr:from>
    <xdr:to>
      <xdr:col>41</xdr:col>
      <xdr:colOff>50800</xdr:colOff>
      <xdr:row>85</xdr:row>
      <xdr:rowOff>91363</xdr:rowOff>
    </xdr:to>
    <xdr:cxnSp macro="">
      <xdr:nvCxnSpPr>
        <xdr:cNvPr id="331" name="直線コネクタ 330">
          <a:extLst>
            <a:ext uri="{FF2B5EF4-FFF2-40B4-BE49-F238E27FC236}">
              <a16:creationId xmlns:a16="http://schemas.microsoft.com/office/drawing/2014/main" id="{D3448DA4-DC01-45C5-9258-AFA02F4E44A0}"/>
            </a:ext>
          </a:extLst>
        </xdr:cNvPr>
        <xdr:cNvCxnSpPr/>
      </xdr:nvCxnSpPr>
      <xdr:spPr>
        <a:xfrm flipV="1">
          <a:off x="6972300" y="1466095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32" name="n_1aveValue【公営住宅】&#10;一人当たり面積">
          <a:extLst>
            <a:ext uri="{FF2B5EF4-FFF2-40B4-BE49-F238E27FC236}">
              <a16:creationId xmlns:a16="http://schemas.microsoft.com/office/drawing/2014/main" id="{F13DEBF1-277E-44E0-8D6F-3DCC69DBB3FA}"/>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33" name="n_2aveValue【公営住宅】&#10;一人当たり面積">
          <a:extLst>
            <a:ext uri="{FF2B5EF4-FFF2-40B4-BE49-F238E27FC236}">
              <a16:creationId xmlns:a16="http://schemas.microsoft.com/office/drawing/2014/main" id="{A58D53D7-5998-4692-8667-5F770041DBAA}"/>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34" name="n_3aveValue【公営住宅】&#10;一人当たり面積">
          <a:extLst>
            <a:ext uri="{FF2B5EF4-FFF2-40B4-BE49-F238E27FC236}">
              <a16:creationId xmlns:a16="http://schemas.microsoft.com/office/drawing/2014/main" id="{442345E3-FE27-4E7B-8093-71A4DF0E7420}"/>
            </a:ext>
          </a:extLst>
        </xdr:cNvPr>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62844</xdr:rowOff>
    </xdr:from>
    <xdr:ext cx="469744" cy="259045"/>
    <xdr:sp macro="" textlink="">
      <xdr:nvSpPr>
        <xdr:cNvPr id="335" name="n_4aveValue【公営住宅】&#10;一人当たり面積">
          <a:extLst>
            <a:ext uri="{FF2B5EF4-FFF2-40B4-BE49-F238E27FC236}">
              <a16:creationId xmlns:a16="http://schemas.microsoft.com/office/drawing/2014/main" id="{76EB43E0-DD85-4F95-BD5A-61DCED9A444B}"/>
            </a:ext>
          </a:extLst>
        </xdr:cNvPr>
        <xdr:cNvSpPr txBox="1"/>
      </xdr:nvSpPr>
      <xdr:spPr>
        <a:xfrm>
          <a:off x="6737427" y="148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155033</xdr:rowOff>
    </xdr:from>
    <xdr:ext cx="469744" cy="259045"/>
    <xdr:sp macro="" textlink="">
      <xdr:nvSpPr>
        <xdr:cNvPr id="336" name="n_3mainValue【公営住宅】&#10;一人当たり面積">
          <a:extLst>
            <a:ext uri="{FF2B5EF4-FFF2-40B4-BE49-F238E27FC236}">
              <a16:creationId xmlns:a16="http://schemas.microsoft.com/office/drawing/2014/main" id="{C8C57B93-393D-419F-BE5B-742B7EA75E1A}"/>
            </a:ext>
          </a:extLst>
        </xdr:cNvPr>
        <xdr:cNvSpPr txBox="1"/>
      </xdr:nvSpPr>
      <xdr:spPr>
        <a:xfrm>
          <a:off x="7626427" y="1438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158690</xdr:rowOff>
    </xdr:from>
    <xdr:ext cx="469744" cy="259045"/>
    <xdr:sp macro="" textlink="">
      <xdr:nvSpPr>
        <xdr:cNvPr id="337" name="n_4mainValue【公営住宅】&#10;一人当たり面積">
          <a:extLst>
            <a:ext uri="{FF2B5EF4-FFF2-40B4-BE49-F238E27FC236}">
              <a16:creationId xmlns:a16="http://schemas.microsoft.com/office/drawing/2014/main" id="{CF085801-095B-41B1-B010-F6E79D026991}"/>
            </a:ext>
          </a:extLst>
        </xdr:cNvPr>
        <xdr:cNvSpPr txBox="1"/>
      </xdr:nvSpPr>
      <xdr:spPr>
        <a:xfrm>
          <a:off x="6737427" y="1438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8" name="正方形/長方形 337">
          <a:extLst>
            <a:ext uri="{FF2B5EF4-FFF2-40B4-BE49-F238E27FC236}">
              <a16:creationId xmlns:a16="http://schemas.microsoft.com/office/drawing/2014/main" id="{6D274A45-C775-4512-9E9C-FAF91057757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9" name="正方形/長方形 338">
          <a:extLst>
            <a:ext uri="{FF2B5EF4-FFF2-40B4-BE49-F238E27FC236}">
              <a16:creationId xmlns:a16="http://schemas.microsoft.com/office/drawing/2014/main" id="{F04F4CCE-7DD2-4784-84D4-5EAC0A27BF0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0" name="正方形/長方形 339">
          <a:extLst>
            <a:ext uri="{FF2B5EF4-FFF2-40B4-BE49-F238E27FC236}">
              <a16:creationId xmlns:a16="http://schemas.microsoft.com/office/drawing/2014/main" id="{28FEB250-5855-449B-BBD3-7EAFB609A34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1" name="正方形/長方形 340">
          <a:extLst>
            <a:ext uri="{FF2B5EF4-FFF2-40B4-BE49-F238E27FC236}">
              <a16:creationId xmlns:a16="http://schemas.microsoft.com/office/drawing/2014/main" id="{8AC60AC2-32D0-452A-9333-2D9737C53AB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2" name="正方形/長方形 341">
          <a:extLst>
            <a:ext uri="{FF2B5EF4-FFF2-40B4-BE49-F238E27FC236}">
              <a16:creationId xmlns:a16="http://schemas.microsoft.com/office/drawing/2014/main" id="{FD9EACAB-196E-4430-AE7E-EF8013933E8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3" name="正方形/長方形 342">
          <a:extLst>
            <a:ext uri="{FF2B5EF4-FFF2-40B4-BE49-F238E27FC236}">
              <a16:creationId xmlns:a16="http://schemas.microsoft.com/office/drawing/2014/main" id="{3B38A9E6-4F6E-4917-8399-32B862F3649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4" name="正方形/長方形 343">
          <a:extLst>
            <a:ext uri="{FF2B5EF4-FFF2-40B4-BE49-F238E27FC236}">
              <a16:creationId xmlns:a16="http://schemas.microsoft.com/office/drawing/2014/main" id="{03C4DEEC-2404-47D2-B8E7-C64DE56AD6F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正方形/長方形 344">
          <a:extLst>
            <a:ext uri="{FF2B5EF4-FFF2-40B4-BE49-F238E27FC236}">
              <a16:creationId xmlns:a16="http://schemas.microsoft.com/office/drawing/2014/main" id="{35C0CBAC-F1BE-441F-A697-A847B5B20DE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6" name="正方形/長方形 345">
          <a:extLst>
            <a:ext uri="{FF2B5EF4-FFF2-40B4-BE49-F238E27FC236}">
              <a16:creationId xmlns:a16="http://schemas.microsoft.com/office/drawing/2014/main" id="{2809B51B-7626-430F-8AB7-F768D5E50D5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7" name="正方形/長方形 346">
          <a:extLst>
            <a:ext uri="{FF2B5EF4-FFF2-40B4-BE49-F238E27FC236}">
              <a16:creationId xmlns:a16="http://schemas.microsoft.com/office/drawing/2014/main" id="{37DE8147-9296-4427-94B9-A9AD3A3685C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8" name="正方形/長方形 347">
          <a:extLst>
            <a:ext uri="{FF2B5EF4-FFF2-40B4-BE49-F238E27FC236}">
              <a16:creationId xmlns:a16="http://schemas.microsoft.com/office/drawing/2014/main" id="{4E3F6484-C8B3-4DE4-8DEB-6A3431CDF65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9" name="正方形/長方形 348">
          <a:extLst>
            <a:ext uri="{FF2B5EF4-FFF2-40B4-BE49-F238E27FC236}">
              <a16:creationId xmlns:a16="http://schemas.microsoft.com/office/drawing/2014/main" id="{23397A6C-872D-47C9-9EB7-5136854F261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0" name="正方形/長方形 349">
          <a:extLst>
            <a:ext uri="{FF2B5EF4-FFF2-40B4-BE49-F238E27FC236}">
              <a16:creationId xmlns:a16="http://schemas.microsoft.com/office/drawing/2014/main" id="{E5E2E859-1315-43F2-8F78-03D2AEF16CB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1" name="正方形/長方形 350">
          <a:extLst>
            <a:ext uri="{FF2B5EF4-FFF2-40B4-BE49-F238E27FC236}">
              <a16:creationId xmlns:a16="http://schemas.microsoft.com/office/drawing/2014/main" id="{59E44A7E-13E3-402C-B752-3CF14271B6D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2" name="正方形/長方形 351">
          <a:extLst>
            <a:ext uri="{FF2B5EF4-FFF2-40B4-BE49-F238E27FC236}">
              <a16:creationId xmlns:a16="http://schemas.microsoft.com/office/drawing/2014/main" id="{B1EFA360-061A-4BC4-8D19-533DDB74B5C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a:extLst>
            <a:ext uri="{FF2B5EF4-FFF2-40B4-BE49-F238E27FC236}">
              <a16:creationId xmlns:a16="http://schemas.microsoft.com/office/drawing/2014/main" id="{3EF490C6-1CA6-4370-BBDD-738D03EE45C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4" name="正方形/長方形 353">
          <a:extLst>
            <a:ext uri="{FF2B5EF4-FFF2-40B4-BE49-F238E27FC236}">
              <a16:creationId xmlns:a16="http://schemas.microsoft.com/office/drawing/2014/main" id="{DEBD264D-9DA9-4702-8C8A-92FA29E206E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5" name="正方形/長方形 354">
          <a:extLst>
            <a:ext uri="{FF2B5EF4-FFF2-40B4-BE49-F238E27FC236}">
              <a16:creationId xmlns:a16="http://schemas.microsoft.com/office/drawing/2014/main" id="{0C064B8F-FDEE-42EE-A431-33F86E4E178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6" name="正方形/長方形 355">
          <a:extLst>
            <a:ext uri="{FF2B5EF4-FFF2-40B4-BE49-F238E27FC236}">
              <a16:creationId xmlns:a16="http://schemas.microsoft.com/office/drawing/2014/main" id="{530F7FC3-D3D4-4A3D-9754-FDC0FF5EF93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7" name="正方形/長方形 356">
          <a:extLst>
            <a:ext uri="{FF2B5EF4-FFF2-40B4-BE49-F238E27FC236}">
              <a16:creationId xmlns:a16="http://schemas.microsoft.com/office/drawing/2014/main" id="{33549CF5-18C1-431B-9E9D-1E06EEB47BB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8" name="正方形/長方形 357">
          <a:extLst>
            <a:ext uri="{FF2B5EF4-FFF2-40B4-BE49-F238E27FC236}">
              <a16:creationId xmlns:a16="http://schemas.microsoft.com/office/drawing/2014/main" id="{995D2037-24FF-4784-B22A-3D116E1C74D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9" name="正方形/長方形 358">
          <a:extLst>
            <a:ext uri="{FF2B5EF4-FFF2-40B4-BE49-F238E27FC236}">
              <a16:creationId xmlns:a16="http://schemas.microsoft.com/office/drawing/2014/main" id="{E16B9E5C-7792-458F-BA7E-DB3A251AC08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0" name="正方形/長方形 359">
          <a:extLst>
            <a:ext uri="{FF2B5EF4-FFF2-40B4-BE49-F238E27FC236}">
              <a16:creationId xmlns:a16="http://schemas.microsoft.com/office/drawing/2014/main" id="{90DEAE8F-F940-4837-A83A-321375AAB63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1" name="正方形/長方形 360">
          <a:extLst>
            <a:ext uri="{FF2B5EF4-FFF2-40B4-BE49-F238E27FC236}">
              <a16:creationId xmlns:a16="http://schemas.microsoft.com/office/drawing/2014/main" id="{4794F64A-E1C0-44DB-A65A-AAF0F0CD50C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2" name="テキスト ボックス 361">
          <a:extLst>
            <a:ext uri="{FF2B5EF4-FFF2-40B4-BE49-F238E27FC236}">
              <a16:creationId xmlns:a16="http://schemas.microsoft.com/office/drawing/2014/main" id="{29517A27-0DE7-43CA-879F-C7DAF9BAE5A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3" name="直線コネクタ 362">
          <a:extLst>
            <a:ext uri="{FF2B5EF4-FFF2-40B4-BE49-F238E27FC236}">
              <a16:creationId xmlns:a16="http://schemas.microsoft.com/office/drawing/2014/main" id="{D3736123-F40C-4AA2-8F71-BDDB3E96F8D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4" name="テキスト ボックス 363">
          <a:extLst>
            <a:ext uri="{FF2B5EF4-FFF2-40B4-BE49-F238E27FC236}">
              <a16:creationId xmlns:a16="http://schemas.microsoft.com/office/drawing/2014/main" id="{7788B576-8BBA-4915-A7A0-23795DBA7C6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5" name="直線コネクタ 364">
          <a:extLst>
            <a:ext uri="{FF2B5EF4-FFF2-40B4-BE49-F238E27FC236}">
              <a16:creationId xmlns:a16="http://schemas.microsoft.com/office/drawing/2014/main" id="{E4BC4241-1CC3-488B-8BA9-69BEA3D7A69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6" name="テキスト ボックス 365">
          <a:extLst>
            <a:ext uri="{FF2B5EF4-FFF2-40B4-BE49-F238E27FC236}">
              <a16:creationId xmlns:a16="http://schemas.microsoft.com/office/drawing/2014/main" id="{E7FB74B5-9650-4E20-A8EE-FCFA883EF22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7" name="直線コネクタ 366">
          <a:extLst>
            <a:ext uri="{FF2B5EF4-FFF2-40B4-BE49-F238E27FC236}">
              <a16:creationId xmlns:a16="http://schemas.microsoft.com/office/drawing/2014/main" id="{CEACDAF0-2C2C-4817-A7D0-7472376CA61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8" name="テキスト ボックス 367">
          <a:extLst>
            <a:ext uri="{FF2B5EF4-FFF2-40B4-BE49-F238E27FC236}">
              <a16:creationId xmlns:a16="http://schemas.microsoft.com/office/drawing/2014/main" id="{710D7715-D6FD-4750-8E2F-6CA1B920CE7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9" name="直線コネクタ 368">
          <a:extLst>
            <a:ext uri="{FF2B5EF4-FFF2-40B4-BE49-F238E27FC236}">
              <a16:creationId xmlns:a16="http://schemas.microsoft.com/office/drawing/2014/main" id="{C9AD07A4-1D22-4FEF-9DFB-19722B9C589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0" name="テキスト ボックス 369">
          <a:extLst>
            <a:ext uri="{FF2B5EF4-FFF2-40B4-BE49-F238E27FC236}">
              <a16:creationId xmlns:a16="http://schemas.microsoft.com/office/drawing/2014/main" id="{DAC9FEB6-FB8E-41C4-B522-00C427AFBAB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1" name="直線コネクタ 370">
          <a:extLst>
            <a:ext uri="{FF2B5EF4-FFF2-40B4-BE49-F238E27FC236}">
              <a16:creationId xmlns:a16="http://schemas.microsoft.com/office/drawing/2014/main" id="{4FF9A1A1-24CB-4D4C-889A-61E0EB6B1AD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2" name="テキスト ボックス 371">
          <a:extLst>
            <a:ext uri="{FF2B5EF4-FFF2-40B4-BE49-F238E27FC236}">
              <a16:creationId xmlns:a16="http://schemas.microsoft.com/office/drawing/2014/main" id="{8A750E79-FF54-4FC5-B003-316C39B8E92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3" name="直線コネクタ 372">
          <a:extLst>
            <a:ext uri="{FF2B5EF4-FFF2-40B4-BE49-F238E27FC236}">
              <a16:creationId xmlns:a16="http://schemas.microsoft.com/office/drawing/2014/main" id="{CF533A40-E945-424B-8654-57EEF0435E6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4" name="テキスト ボックス 373">
          <a:extLst>
            <a:ext uri="{FF2B5EF4-FFF2-40B4-BE49-F238E27FC236}">
              <a16:creationId xmlns:a16="http://schemas.microsoft.com/office/drawing/2014/main" id="{E897683B-345F-48F1-AB68-C5C635EE09F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5" name="直線コネクタ 374">
          <a:extLst>
            <a:ext uri="{FF2B5EF4-FFF2-40B4-BE49-F238E27FC236}">
              <a16:creationId xmlns:a16="http://schemas.microsoft.com/office/drawing/2014/main" id="{6AF03E10-6DCE-4720-A41E-353B98501FE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6" name="テキスト ボックス 375">
          <a:extLst>
            <a:ext uri="{FF2B5EF4-FFF2-40B4-BE49-F238E27FC236}">
              <a16:creationId xmlns:a16="http://schemas.microsoft.com/office/drawing/2014/main" id="{13CB4EA2-E1F7-4212-B15A-8DF8A4EA7C2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a:extLst>
            <a:ext uri="{FF2B5EF4-FFF2-40B4-BE49-F238E27FC236}">
              <a16:creationId xmlns:a16="http://schemas.microsoft.com/office/drawing/2014/main" id="{5706DA34-EA6E-4A68-97DA-CCE03A27F25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78" name="【認定こども園・幼稚園・保育所】&#10;有形固定資産減価償却率グラフ枠">
          <a:extLst>
            <a:ext uri="{FF2B5EF4-FFF2-40B4-BE49-F238E27FC236}">
              <a16:creationId xmlns:a16="http://schemas.microsoft.com/office/drawing/2014/main" id="{80C13470-319B-46A0-9A4D-A4E1C838D9E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379" name="直線コネクタ 378">
          <a:extLst>
            <a:ext uri="{FF2B5EF4-FFF2-40B4-BE49-F238E27FC236}">
              <a16:creationId xmlns:a16="http://schemas.microsoft.com/office/drawing/2014/main" id="{258067BB-6531-4629-BCB1-4FAAD3191C84}"/>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0" name="【認定こども園・幼稚園・保育所】&#10;有形固定資産減価償却率最小値テキスト">
          <a:extLst>
            <a:ext uri="{FF2B5EF4-FFF2-40B4-BE49-F238E27FC236}">
              <a16:creationId xmlns:a16="http://schemas.microsoft.com/office/drawing/2014/main" id="{E9F426C1-9D14-466A-BDB6-52BC0A0EF42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1" name="直線コネクタ 380">
          <a:extLst>
            <a:ext uri="{FF2B5EF4-FFF2-40B4-BE49-F238E27FC236}">
              <a16:creationId xmlns:a16="http://schemas.microsoft.com/office/drawing/2014/main" id="{F864BB5A-3917-40D8-B7AB-7ED0CC79D77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382" name="【認定こども園・幼稚園・保育所】&#10;有形固定資産減価償却率最大値テキスト">
          <a:extLst>
            <a:ext uri="{FF2B5EF4-FFF2-40B4-BE49-F238E27FC236}">
              <a16:creationId xmlns:a16="http://schemas.microsoft.com/office/drawing/2014/main" id="{8A4E97BF-1D73-4E74-8ABD-4CA698B35482}"/>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383" name="直線コネクタ 382">
          <a:extLst>
            <a:ext uri="{FF2B5EF4-FFF2-40B4-BE49-F238E27FC236}">
              <a16:creationId xmlns:a16="http://schemas.microsoft.com/office/drawing/2014/main" id="{35A75E3F-8F67-4960-A605-AD48B57661F6}"/>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384" name="【認定こども園・幼稚園・保育所】&#10;有形固定資産減価償却率平均値テキスト">
          <a:extLst>
            <a:ext uri="{FF2B5EF4-FFF2-40B4-BE49-F238E27FC236}">
              <a16:creationId xmlns:a16="http://schemas.microsoft.com/office/drawing/2014/main" id="{1BC6E092-C618-4243-BC4F-8860C3D14330}"/>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385" name="フローチャート: 判断 384">
          <a:extLst>
            <a:ext uri="{FF2B5EF4-FFF2-40B4-BE49-F238E27FC236}">
              <a16:creationId xmlns:a16="http://schemas.microsoft.com/office/drawing/2014/main" id="{31E49F1F-14BD-4DEF-A9E3-F9EC7BD649C7}"/>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386" name="フローチャート: 判断 385">
          <a:extLst>
            <a:ext uri="{FF2B5EF4-FFF2-40B4-BE49-F238E27FC236}">
              <a16:creationId xmlns:a16="http://schemas.microsoft.com/office/drawing/2014/main" id="{B9BCF5B0-8869-44CE-813D-35BA57FD658C}"/>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87" name="フローチャート: 判断 386">
          <a:extLst>
            <a:ext uri="{FF2B5EF4-FFF2-40B4-BE49-F238E27FC236}">
              <a16:creationId xmlns:a16="http://schemas.microsoft.com/office/drawing/2014/main" id="{33456F1B-E5AE-4F34-A7EE-D0DF699D858A}"/>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388" name="フローチャート: 判断 387">
          <a:extLst>
            <a:ext uri="{FF2B5EF4-FFF2-40B4-BE49-F238E27FC236}">
              <a16:creationId xmlns:a16="http://schemas.microsoft.com/office/drawing/2014/main" id="{7866FC9C-A5BC-4D0E-BC8A-3E73CAFAC177}"/>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389" name="フローチャート: 判断 388">
          <a:extLst>
            <a:ext uri="{FF2B5EF4-FFF2-40B4-BE49-F238E27FC236}">
              <a16:creationId xmlns:a16="http://schemas.microsoft.com/office/drawing/2014/main" id="{72A669C2-3E20-4E44-94EA-F57C6B59CFA2}"/>
            </a:ext>
          </a:extLst>
        </xdr:cNvPr>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2F7F9504-0AE3-40DB-BAED-95894A15D58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327B1113-6FAA-4B2B-94EF-3745E5E77C8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A1F278BD-E47A-4000-9A57-CD11F0171BA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68F4F2A9-47D7-4EAD-A923-97EE9C9CA16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17BFA8F6-1CD7-4D10-A443-12AB8535958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38463</xdr:rowOff>
    </xdr:from>
    <xdr:to>
      <xdr:col>85</xdr:col>
      <xdr:colOff>177800</xdr:colOff>
      <xdr:row>39</xdr:row>
      <xdr:rowOff>140063</xdr:rowOff>
    </xdr:to>
    <xdr:sp macro="" textlink="">
      <xdr:nvSpPr>
        <xdr:cNvPr id="395" name="楕円 394">
          <a:extLst>
            <a:ext uri="{FF2B5EF4-FFF2-40B4-BE49-F238E27FC236}">
              <a16:creationId xmlns:a16="http://schemas.microsoft.com/office/drawing/2014/main" id="{76DF28BA-E071-4F01-BBE8-2371775D144B}"/>
            </a:ext>
          </a:extLst>
        </xdr:cNvPr>
        <xdr:cNvSpPr/>
      </xdr:nvSpPr>
      <xdr:spPr>
        <a:xfrm>
          <a:off x="162687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16890</xdr:rowOff>
    </xdr:from>
    <xdr:ext cx="405111" cy="259045"/>
    <xdr:sp macro="" textlink="">
      <xdr:nvSpPr>
        <xdr:cNvPr id="396" name="【認定こども園・幼稚園・保育所】&#10;有形固定資産減価償却率該当値テキスト">
          <a:extLst>
            <a:ext uri="{FF2B5EF4-FFF2-40B4-BE49-F238E27FC236}">
              <a16:creationId xmlns:a16="http://schemas.microsoft.com/office/drawing/2014/main" id="{B06068EA-35C1-4B8E-8EB8-CD572302C2C8}"/>
            </a:ext>
          </a:extLst>
        </xdr:cNvPr>
        <xdr:cNvSpPr txBox="1"/>
      </xdr:nvSpPr>
      <xdr:spPr>
        <a:xfrm>
          <a:off x="16357600"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40</xdr:row>
      <xdr:rowOff>5806</xdr:rowOff>
    </xdr:from>
    <xdr:to>
      <xdr:col>72</xdr:col>
      <xdr:colOff>38100</xdr:colOff>
      <xdr:row>40</xdr:row>
      <xdr:rowOff>107406</xdr:rowOff>
    </xdr:to>
    <xdr:sp macro="" textlink="">
      <xdr:nvSpPr>
        <xdr:cNvPr id="397" name="楕円 396">
          <a:extLst>
            <a:ext uri="{FF2B5EF4-FFF2-40B4-BE49-F238E27FC236}">
              <a16:creationId xmlns:a16="http://schemas.microsoft.com/office/drawing/2014/main" id="{19EA0D40-DE9E-4912-8128-DA040C358305}"/>
            </a:ext>
          </a:extLst>
        </xdr:cNvPr>
        <xdr:cNvSpPr/>
      </xdr:nvSpPr>
      <xdr:spPr>
        <a:xfrm>
          <a:off x="13652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147865</xdr:rowOff>
    </xdr:from>
    <xdr:to>
      <xdr:col>67</xdr:col>
      <xdr:colOff>101600</xdr:colOff>
      <xdr:row>40</xdr:row>
      <xdr:rowOff>78015</xdr:rowOff>
    </xdr:to>
    <xdr:sp macro="" textlink="">
      <xdr:nvSpPr>
        <xdr:cNvPr id="398" name="楕円 397">
          <a:extLst>
            <a:ext uri="{FF2B5EF4-FFF2-40B4-BE49-F238E27FC236}">
              <a16:creationId xmlns:a16="http://schemas.microsoft.com/office/drawing/2014/main" id="{548EC20F-FA4D-486A-B1EE-742E0CE081FD}"/>
            </a:ext>
          </a:extLst>
        </xdr:cNvPr>
        <xdr:cNvSpPr/>
      </xdr:nvSpPr>
      <xdr:spPr>
        <a:xfrm>
          <a:off x="12763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27215</xdr:rowOff>
    </xdr:from>
    <xdr:to>
      <xdr:col>71</xdr:col>
      <xdr:colOff>177800</xdr:colOff>
      <xdr:row>40</xdr:row>
      <xdr:rowOff>56606</xdr:rowOff>
    </xdr:to>
    <xdr:cxnSp macro="">
      <xdr:nvCxnSpPr>
        <xdr:cNvPr id="399" name="直線コネクタ 398">
          <a:extLst>
            <a:ext uri="{FF2B5EF4-FFF2-40B4-BE49-F238E27FC236}">
              <a16:creationId xmlns:a16="http://schemas.microsoft.com/office/drawing/2014/main" id="{30680D67-CB49-46DA-8284-E21C83442558}"/>
            </a:ext>
          </a:extLst>
        </xdr:cNvPr>
        <xdr:cNvCxnSpPr/>
      </xdr:nvCxnSpPr>
      <xdr:spPr>
        <a:xfrm>
          <a:off x="12814300" y="688521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00" name="n_1aveValue【認定こども園・幼稚園・保育所】&#10;有形固定資産減価償却率">
          <a:extLst>
            <a:ext uri="{FF2B5EF4-FFF2-40B4-BE49-F238E27FC236}">
              <a16:creationId xmlns:a16="http://schemas.microsoft.com/office/drawing/2014/main" id="{9986C3B8-CA13-4D39-B1DE-676C513F402C}"/>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01" name="n_2aveValue【認定こども園・幼稚園・保育所】&#10;有形固定資産減価償却率">
          <a:extLst>
            <a:ext uri="{FF2B5EF4-FFF2-40B4-BE49-F238E27FC236}">
              <a16:creationId xmlns:a16="http://schemas.microsoft.com/office/drawing/2014/main" id="{F3514A0A-0881-4722-9E62-88B4FD4E87F9}"/>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02" name="n_3aveValue【認定こども園・幼稚園・保育所】&#10;有形固定資産減価償却率">
          <a:extLst>
            <a:ext uri="{FF2B5EF4-FFF2-40B4-BE49-F238E27FC236}">
              <a16:creationId xmlns:a16="http://schemas.microsoft.com/office/drawing/2014/main" id="{B7742A21-FFFE-4F74-96B0-2F9174447A22}"/>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403" name="n_4aveValue【認定こども園・幼稚園・保育所】&#10;有形固定資産減価償却率">
          <a:extLst>
            <a:ext uri="{FF2B5EF4-FFF2-40B4-BE49-F238E27FC236}">
              <a16:creationId xmlns:a16="http://schemas.microsoft.com/office/drawing/2014/main" id="{69341263-0758-4898-946B-019C28C65677}"/>
            </a:ext>
          </a:extLst>
        </xdr:cNvPr>
        <xdr:cNvSpPr txBox="1"/>
      </xdr:nvSpPr>
      <xdr:spPr>
        <a:xfrm>
          <a:off x="12611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98533</xdr:rowOff>
    </xdr:from>
    <xdr:ext cx="405111" cy="259045"/>
    <xdr:sp macro="" textlink="">
      <xdr:nvSpPr>
        <xdr:cNvPr id="404" name="n_3mainValue【認定こども園・幼稚園・保育所】&#10;有形固定資産減価償却率">
          <a:extLst>
            <a:ext uri="{FF2B5EF4-FFF2-40B4-BE49-F238E27FC236}">
              <a16:creationId xmlns:a16="http://schemas.microsoft.com/office/drawing/2014/main" id="{3A2CEAB9-0DA7-4B02-8500-9335E82F29BC}"/>
            </a:ext>
          </a:extLst>
        </xdr:cNvPr>
        <xdr:cNvSpPr txBox="1"/>
      </xdr:nvSpPr>
      <xdr:spPr>
        <a:xfrm>
          <a:off x="135007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69142</xdr:rowOff>
    </xdr:from>
    <xdr:ext cx="405111" cy="259045"/>
    <xdr:sp macro="" textlink="">
      <xdr:nvSpPr>
        <xdr:cNvPr id="405" name="n_4mainValue【認定こども園・幼稚園・保育所】&#10;有形固定資産減価償却率">
          <a:extLst>
            <a:ext uri="{FF2B5EF4-FFF2-40B4-BE49-F238E27FC236}">
              <a16:creationId xmlns:a16="http://schemas.microsoft.com/office/drawing/2014/main" id="{050BAC98-F26F-4712-9E88-FD5194470157}"/>
            </a:ext>
          </a:extLst>
        </xdr:cNvPr>
        <xdr:cNvSpPr txBox="1"/>
      </xdr:nvSpPr>
      <xdr:spPr>
        <a:xfrm>
          <a:off x="126117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a:extLst>
            <a:ext uri="{FF2B5EF4-FFF2-40B4-BE49-F238E27FC236}">
              <a16:creationId xmlns:a16="http://schemas.microsoft.com/office/drawing/2014/main" id="{3976A9ED-5B71-400C-B737-9AC52FA8C05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a:extLst>
            <a:ext uri="{FF2B5EF4-FFF2-40B4-BE49-F238E27FC236}">
              <a16:creationId xmlns:a16="http://schemas.microsoft.com/office/drawing/2014/main" id="{06FAC37E-D093-491E-B009-7DF8C010322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a:extLst>
            <a:ext uri="{FF2B5EF4-FFF2-40B4-BE49-F238E27FC236}">
              <a16:creationId xmlns:a16="http://schemas.microsoft.com/office/drawing/2014/main" id="{A7FDF89A-678C-45E9-8733-A1563080360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a:extLst>
            <a:ext uri="{FF2B5EF4-FFF2-40B4-BE49-F238E27FC236}">
              <a16:creationId xmlns:a16="http://schemas.microsoft.com/office/drawing/2014/main" id="{B2627F06-89FA-4CEC-9579-45CE4C7DFC9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a:extLst>
            <a:ext uri="{FF2B5EF4-FFF2-40B4-BE49-F238E27FC236}">
              <a16:creationId xmlns:a16="http://schemas.microsoft.com/office/drawing/2014/main" id="{DCAC07A5-B0DD-45ED-BAEB-F654B7D985C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a:extLst>
            <a:ext uri="{FF2B5EF4-FFF2-40B4-BE49-F238E27FC236}">
              <a16:creationId xmlns:a16="http://schemas.microsoft.com/office/drawing/2014/main" id="{5C3E1CF7-00FC-4497-8A31-C31C6883026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a:extLst>
            <a:ext uri="{FF2B5EF4-FFF2-40B4-BE49-F238E27FC236}">
              <a16:creationId xmlns:a16="http://schemas.microsoft.com/office/drawing/2014/main" id="{4C8D04B3-28AC-47A0-B2B8-AA3231E78C0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a:extLst>
            <a:ext uri="{FF2B5EF4-FFF2-40B4-BE49-F238E27FC236}">
              <a16:creationId xmlns:a16="http://schemas.microsoft.com/office/drawing/2014/main" id="{BC32B1E7-E1BF-4D66-8EAA-02F9C7EE8A9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4" name="テキスト ボックス 413">
          <a:extLst>
            <a:ext uri="{FF2B5EF4-FFF2-40B4-BE49-F238E27FC236}">
              <a16:creationId xmlns:a16="http://schemas.microsoft.com/office/drawing/2014/main" id="{31DF1F49-E381-46C2-A9B5-116AA7E3BB2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5" name="直線コネクタ 414">
          <a:extLst>
            <a:ext uri="{FF2B5EF4-FFF2-40B4-BE49-F238E27FC236}">
              <a16:creationId xmlns:a16="http://schemas.microsoft.com/office/drawing/2014/main" id="{C61CD52F-E518-4377-A966-0947B4D6B57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6" name="直線コネクタ 415">
          <a:extLst>
            <a:ext uri="{FF2B5EF4-FFF2-40B4-BE49-F238E27FC236}">
              <a16:creationId xmlns:a16="http://schemas.microsoft.com/office/drawing/2014/main" id="{F7C3EC17-F9EB-4522-A9E7-07054EE4845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7" name="テキスト ボックス 416">
          <a:extLst>
            <a:ext uri="{FF2B5EF4-FFF2-40B4-BE49-F238E27FC236}">
              <a16:creationId xmlns:a16="http://schemas.microsoft.com/office/drawing/2014/main" id="{1582834C-C457-453F-A93B-BAE662A6C38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8" name="直線コネクタ 417">
          <a:extLst>
            <a:ext uri="{FF2B5EF4-FFF2-40B4-BE49-F238E27FC236}">
              <a16:creationId xmlns:a16="http://schemas.microsoft.com/office/drawing/2014/main" id="{EA498855-B1C2-4461-B780-A0FAD680B0D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9" name="テキスト ボックス 418">
          <a:extLst>
            <a:ext uri="{FF2B5EF4-FFF2-40B4-BE49-F238E27FC236}">
              <a16:creationId xmlns:a16="http://schemas.microsoft.com/office/drawing/2014/main" id="{B12C946B-A684-46D2-965F-8632B1D9E7D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0" name="直線コネクタ 419">
          <a:extLst>
            <a:ext uri="{FF2B5EF4-FFF2-40B4-BE49-F238E27FC236}">
              <a16:creationId xmlns:a16="http://schemas.microsoft.com/office/drawing/2014/main" id="{01CF3429-F5FF-4175-B7B2-8451AEF4022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1" name="テキスト ボックス 420">
          <a:extLst>
            <a:ext uri="{FF2B5EF4-FFF2-40B4-BE49-F238E27FC236}">
              <a16:creationId xmlns:a16="http://schemas.microsoft.com/office/drawing/2014/main" id="{EB7F731B-DE80-4139-8EF0-15C8D6C0EDC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2" name="直線コネクタ 421">
          <a:extLst>
            <a:ext uri="{FF2B5EF4-FFF2-40B4-BE49-F238E27FC236}">
              <a16:creationId xmlns:a16="http://schemas.microsoft.com/office/drawing/2014/main" id="{34783A89-2822-4F6A-A3A8-9982905E859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3" name="テキスト ボックス 422">
          <a:extLst>
            <a:ext uri="{FF2B5EF4-FFF2-40B4-BE49-F238E27FC236}">
              <a16:creationId xmlns:a16="http://schemas.microsoft.com/office/drawing/2014/main" id="{A65A2D68-9E7F-4D58-B576-70021B99A9D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4" name="直線コネクタ 423">
          <a:extLst>
            <a:ext uri="{FF2B5EF4-FFF2-40B4-BE49-F238E27FC236}">
              <a16:creationId xmlns:a16="http://schemas.microsoft.com/office/drawing/2014/main" id="{7EFF5C0F-C66A-4123-8BFE-91D624D2653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5" name="テキスト ボックス 424">
          <a:extLst>
            <a:ext uri="{FF2B5EF4-FFF2-40B4-BE49-F238E27FC236}">
              <a16:creationId xmlns:a16="http://schemas.microsoft.com/office/drawing/2014/main" id="{B2057A73-5C32-4AB4-96E3-E911F3BCAC0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6" name="【認定こども園・幼稚園・保育所】&#10;一人当たり面積グラフ枠">
          <a:extLst>
            <a:ext uri="{FF2B5EF4-FFF2-40B4-BE49-F238E27FC236}">
              <a16:creationId xmlns:a16="http://schemas.microsoft.com/office/drawing/2014/main" id="{440A4585-9439-4061-992F-9F1F12AFCB2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27" name="直線コネクタ 426">
          <a:extLst>
            <a:ext uri="{FF2B5EF4-FFF2-40B4-BE49-F238E27FC236}">
              <a16:creationId xmlns:a16="http://schemas.microsoft.com/office/drawing/2014/main" id="{4D030ADD-988F-4B2E-9332-3CD9A0D5BC4E}"/>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28" name="【認定こども園・幼稚園・保育所】&#10;一人当たり面積最小値テキスト">
          <a:extLst>
            <a:ext uri="{FF2B5EF4-FFF2-40B4-BE49-F238E27FC236}">
              <a16:creationId xmlns:a16="http://schemas.microsoft.com/office/drawing/2014/main" id="{866C82B6-674F-437A-BABC-A3A8A014341D}"/>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29" name="直線コネクタ 428">
          <a:extLst>
            <a:ext uri="{FF2B5EF4-FFF2-40B4-BE49-F238E27FC236}">
              <a16:creationId xmlns:a16="http://schemas.microsoft.com/office/drawing/2014/main" id="{DD77DE30-6DF8-43E6-8C4A-0560EDD53A86}"/>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30" name="【認定こども園・幼稚園・保育所】&#10;一人当たり面積最大値テキスト">
          <a:extLst>
            <a:ext uri="{FF2B5EF4-FFF2-40B4-BE49-F238E27FC236}">
              <a16:creationId xmlns:a16="http://schemas.microsoft.com/office/drawing/2014/main" id="{83929AF3-0E03-4B80-BBE0-5E1A8E65AE12}"/>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31" name="直線コネクタ 430">
          <a:extLst>
            <a:ext uri="{FF2B5EF4-FFF2-40B4-BE49-F238E27FC236}">
              <a16:creationId xmlns:a16="http://schemas.microsoft.com/office/drawing/2014/main" id="{FF37FA06-BD55-4881-A266-25016EAB186F}"/>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32" name="【認定こども園・幼稚園・保育所】&#10;一人当たり面積平均値テキスト">
          <a:extLst>
            <a:ext uri="{FF2B5EF4-FFF2-40B4-BE49-F238E27FC236}">
              <a16:creationId xmlns:a16="http://schemas.microsoft.com/office/drawing/2014/main" id="{2F4E2147-E7D8-4258-A255-98B1E6B1421F}"/>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33" name="フローチャート: 判断 432">
          <a:extLst>
            <a:ext uri="{FF2B5EF4-FFF2-40B4-BE49-F238E27FC236}">
              <a16:creationId xmlns:a16="http://schemas.microsoft.com/office/drawing/2014/main" id="{C98B23D1-FFAF-417D-932C-DAF5E1839DEC}"/>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34" name="フローチャート: 判断 433">
          <a:extLst>
            <a:ext uri="{FF2B5EF4-FFF2-40B4-BE49-F238E27FC236}">
              <a16:creationId xmlns:a16="http://schemas.microsoft.com/office/drawing/2014/main" id="{CDC2A253-B275-42BE-835C-2E7C39CEE904}"/>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35" name="フローチャート: 判断 434">
          <a:extLst>
            <a:ext uri="{FF2B5EF4-FFF2-40B4-BE49-F238E27FC236}">
              <a16:creationId xmlns:a16="http://schemas.microsoft.com/office/drawing/2014/main" id="{B9C2345A-F07E-4884-9FDF-780E0524450D}"/>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36" name="フローチャート: 判断 435">
          <a:extLst>
            <a:ext uri="{FF2B5EF4-FFF2-40B4-BE49-F238E27FC236}">
              <a16:creationId xmlns:a16="http://schemas.microsoft.com/office/drawing/2014/main" id="{8A91E681-DEF2-4D4A-9186-E7DA036372CA}"/>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37" name="フローチャート: 判断 436">
          <a:extLst>
            <a:ext uri="{FF2B5EF4-FFF2-40B4-BE49-F238E27FC236}">
              <a16:creationId xmlns:a16="http://schemas.microsoft.com/office/drawing/2014/main" id="{07B4DFCC-FE59-4976-9B68-FCC20463489D}"/>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140554C2-3446-4BBF-9C45-3CFDDC40AA6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4049576F-87BE-45C7-9B29-C59BDAFED33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2837B7BD-3466-4584-A3D3-D5A8E6B1536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B6288978-38C4-4112-BE0B-477C61DA5AF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7EF73F74-6297-4B89-A3B7-9507B75D5FD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170790</xdr:rowOff>
    </xdr:from>
    <xdr:to>
      <xdr:col>116</xdr:col>
      <xdr:colOff>114300</xdr:colOff>
      <xdr:row>39</xdr:row>
      <xdr:rowOff>100940</xdr:rowOff>
    </xdr:to>
    <xdr:sp macro="" textlink="">
      <xdr:nvSpPr>
        <xdr:cNvPr id="443" name="楕円 442">
          <a:extLst>
            <a:ext uri="{FF2B5EF4-FFF2-40B4-BE49-F238E27FC236}">
              <a16:creationId xmlns:a16="http://schemas.microsoft.com/office/drawing/2014/main" id="{09A621E3-FEDB-40E4-9163-A921E0B26EB0}"/>
            </a:ext>
          </a:extLst>
        </xdr:cNvPr>
        <xdr:cNvSpPr/>
      </xdr:nvSpPr>
      <xdr:spPr>
        <a:xfrm>
          <a:off x="22110700" y="66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22217</xdr:rowOff>
    </xdr:from>
    <xdr:ext cx="469744" cy="259045"/>
    <xdr:sp macro="" textlink="">
      <xdr:nvSpPr>
        <xdr:cNvPr id="444" name="【認定こども園・幼稚園・保育所】&#10;一人当たり面積該当値テキスト">
          <a:extLst>
            <a:ext uri="{FF2B5EF4-FFF2-40B4-BE49-F238E27FC236}">
              <a16:creationId xmlns:a16="http://schemas.microsoft.com/office/drawing/2014/main" id="{96B939B7-3749-4C37-AD19-D288593D2697}"/>
            </a:ext>
          </a:extLst>
        </xdr:cNvPr>
        <xdr:cNvSpPr txBox="1"/>
      </xdr:nvSpPr>
      <xdr:spPr>
        <a:xfrm>
          <a:off x="22199600" y="653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38659</xdr:rowOff>
    </xdr:from>
    <xdr:to>
      <xdr:col>102</xdr:col>
      <xdr:colOff>165100</xdr:colOff>
      <xdr:row>39</xdr:row>
      <xdr:rowOff>140259</xdr:rowOff>
    </xdr:to>
    <xdr:sp macro="" textlink="">
      <xdr:nvSpPr>
        <xdr:cNvPr id="445" name="楕円 444">
          <a:extLst>
            <a:ext uri="{FF2B5EF4-FFF2-40B4-BE49-F238E27FC236}">
              <a16:creationId xmlns:a16="http://schemas.microsoft.com/office/drawing/2014/main" id="{1F74A4CD-C03D-4147-BF75-774A337CB215}"/>
            </a:ext>
          </a:extLst>
        </xdr:cNvPr>
        <xdr:cNvSpPr/>
      </xdr:nvSpPr>
      <xdr:spPr>
        <a:xfrm>
          <a:off x="19494500" y="67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45974</xdr:rowOff>
    </xdr:from>
    <xdr:to>
      <xdr:col>98</xdr:col>
      <xdr:colOff>38100</xdr:colOff>
      <xdr:row>39</xdr:row>
      <xdr:rowOff>147574</xdr:rowOff>
    </xdr:to>
    <xdr:sp macro="" textlink="">
      <xdr:nvSpPr>
        <xdr:cNvPr id="446" name="楕円 445">
          <a:extLst>
            <a:ext uri="{FF2B5EF4-FFF2-40B4-BE49-F238E27FC236}">
              <a16:creationId xmlns:a16="http://schemas.microsoft.com/office/drawing/2014/main" id="{CFD7AD44-294C-4D9E-82A9-E009F3DCA816}"/>
            </a:ext>
          </a:extLst>
        </xdr:cNvPr>
        <xdr:cNvSpPr/>
      </xdr:nvSpPr>
      <xdr:spPr>
        <a:xfrm>
          <a:off x="186055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89459</xdr:rowOff>
    </xdr:from>
    <xdr:to>
      <xdr:col>102</xdr:col>
      <xdr:colOff>114300</xdr:colOff>
      <xdr:row>39</xdr:row>
      <xdr:rowOff>96774</xdr:rowOff>
    </xdr:to>
    <xdr:cxnSp macro="">
      <xdr:nvCxnSpPr>
        <xdr:cNvPr id="447" name="直線コネクタ 446">
          <a:extLst>
            <a:ext uri="{FF2B5EF4-FFF2-40B4-BE49-F238E27FC236}">
              <a16:creationId xmlns:a16="http://schemas.microsoft.com/office/drawing/2014/main" id="{8611ECAF-60F3-4BBD-AA8C-149398258A2F}"/>
            </a:ext>
          </a:extLst>
        </xdr:cNvPr>
        <xdr:cNvCxnSpPr/>
      </xdr:nvCxnSpPr>
      <xdr:spPr>
        <a:xfrm flipV="1">
          <a:off x="18656300" y="677600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448" name="n_1aveValue【認定こども園・幼稚園・保育所】&#10;一人当たり面積">
          <a:extLst>
            <a:ext uri="{FF2B5EF4-FFF2-40B4-BE49-F238E27FC236}">
              <a16:creationId xmlns:a16="http://schemas.microsoft.com/office/drawing/2014/main" id="{C319836B-DE10-421B-AF11-A245FAC4AF63}"/>
            </a:ext>
          </a:extLst>
        </xdr:cNvPr>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449" name="n_2aveValue【認定こども園・幼稚園・保育所】&#10;一人当たり面積">
          <a:extLst>
            <a:ext uri="{FF2B5EF4-FFF2-40B4-BE49-F238E27FC236}">
              <a16:creationId xmlns:a16="http://schemas.microsoft.com/office/drawing/2014/main" id="{4D439DCD-BEC0-4451-96D3-EDB904EA7C13}"/>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450" name="n_3aveValue【認定こども園・幼稚園・保育所】&#10;一人当たり面積">
          <a:extLst>
            <a:ext uri="{FF2B5EF4-FFF2-40B4-BE49-F238E27FC236}">
              <a16:creationId xmlns:a16="http://schemas.microsoft.com/office/drawing/2014/main" id="{97DC74C7-6557-4369-9A25-D24121202640}"/>
            </a:ext>
          </a:extLst>
        </xdr:cNvPr>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451" name="n_4aveValue【認定こども園・幼稚園・保育所】&#10;一人当たり面積">
          <a:extLst>
            <a:ext uri="{FF2B5EF4-FFF2-40B4-BE49-F238E27FC236}">
              <a16:creationId xmlns:a16="http://schemas.microsoft.com/office/drawing/2014/main" id="{3F347BD3-89DC-42A2-96EF-AAAC50C9A52D}"/>
            </a:ext>
          </a:extLst>
        </xdr:cNvPr>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156786</xdr:rowOff>
    </xdr:from>
    <xdr:ext cx="469744" cy="259045"/>
    <xdr:sp macro="" textlink="">
      <xdr:nvSpPr>
        <xdr:cNvPr id="452" name="n_3mainValue【認定こども園・幼稚園・保育所】&#10;一人当たり面積">
          <a:extLst>
            <a:ext uri="{FF2B5EF4-FFF2-40B4-BE49-F238E27FC236}">
              <a16:creationId xmlns:a16="http://schemas.microsoft.com/office/drawing/2014/main" id="{BAB2CB71-8DD5-4FA1-A96D-109FBC81A15C}"/>
            </a:ext>
          </a:extLst>
        </xdr:cNvPr>
        <xdr:cNvSpPr txBox="1"/>
      </xdr:nvSpPr>
      <xdr:spPr>
        <a:xfrm>
          <a:off x="19310427" y="650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164101</xdr:rowOff>
    </xdr:from>
    <xdr:ext cx="469744" cy="259045"/>
    <xdr:sp macro="" textlink="">
      <xdr:nvSpPr>
        <xdr:cNvPr id="453" name="n_4mainValue【認定こども園・幼稚園・保育所】&#10;一人当たり面積">
          <a:extLst>
            <a:ext uri="{FF2B5EF4-FFF2-40B4-BE49-F238E27FC236}">
              <a16:creationId xmlns:a16="http://schemas.microsoft.com/office/drawing/2014/main" id="{BCF57510-167B-4145-BBBA-5F8F9E6A73F1}"/>
            </a:ext>
          </a:extLst>
        </xdr:cNvPr>
        <xdr:cNvSpPr txBox="1"/>
      </xdr:nvSpPr>
      <xdr:spPr>
        <a:xfrm>
          <a:off x="18421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4" name="正方形/長方形 453">
          <a:extLst>
            <a:ext uri="{FF2B5EF4-FFF2-40B4-BE49-F238E27FC236}">
              <a16:creationId xmlns:a16="http://schemas.microsoft.com/office/drawing/2014/main" id="{FC10958C-969C-4FAB-A129-867FBE59BD1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5" name="正方形/長方形 454">
          <a:extLst>
            <a:ext uri="{FF2B5EF4-FFF2-40B4-BE49-F238E27FC236}">
              <a16:creationId xmlns:a16="http://schemas.microsoft.com/office/drawing/2014/main" id="{BB67E923-927C-4777-8042-E82BFA42B25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6" name="正方形/長方形 455">
          <a:extLst>
            <a:ext uri="{FF2B5EF4-FFF2-40B4-BE49-F238E27FC236}">
              <a16:creationId xmlns:a16="http://schemas.microsoft.com/office/drawing/2014/main" id="{E3D17AEE-13F4-46B9-A64D-5A8036576C2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7" name="正方形/長方形 456">
          <a:extLst>
            <a:ext uri="{FF2B5EF4-FFF2-40B4-BE49-F238E27FC236}">
              <a16:creationId xmlns:a16="http://schemas.microsoft.com/office/drawing/2014/main" id="{982718AB-BA50-441E-9FEE-765643754A0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8" name="正方形/長方形 457">
          <a:extLst>
            <a:ext uri="{FF2B5EF4-FFF2-40B4-BE49-F238E27FC236}">
              <a16:creationId xmlns:a16="http://schemas.microsoft.com/office/drawing/2014/main" id="{3AF2912C-CAE9-4693-B5BC-C588CA6381B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9" name="正方形/長方形 458">
          <a:extLst>
            <a:ext uri="{FF2B5EF4-FFF2-40B4-BE49-F238E27FC236}">
              <a16:creationId xmlns:a16="http://schemas.microsoft.com/office/drawing/2014/main" id="{F6AC1400-32A6-4DEC-91BF-625D5C6031E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0" name="正方形/長方形 459">
          <a:extLst>
            <a:ext uri="{FF2B5EF4-FFF2-40B4-BE49-F238E27FC236}">
              <a16:creationId xmlns:a16="http://schemas.microsoft.com/office/drawing/2014/main" id="{BEC576CD-E15E-4275-AD4E-BEA8C02892A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1" name="正方形/長方形 460">
          <a:extLst>
            <a:ext uri="{FF2B5EF4-FFF2-40B4-BE49-F238E27FC236}">
              <a16:creationId xmlns:a16="http://schemas.microsoft.com/office/drawing/2014/main" id="{502727E0-9192-4FB2-A592-42DA87514B6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2" name="テキスト ボックス 461">
          <a:extLst>
            <a:ext uri="{FF2B5EF4-FFF2-40B4-BE49-F238E27FC236}">
              <a16:creationId xmlns:a16="http://schemas.microsoft.com/office/drawing/2014/main" id="{8EBD5E73-4931-4551-894F-4F99E954FA2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3" name="直線コネクタ 462">
          <a:extLst>
            <a:ext uri="{FF2B5EF4-FFF2-40B4-BE49-F238E27FC236}">
              <a16:creationId xmlns:a16="http://schemas.microsoft.com/office/drawing/2014/main" id="{303B4DDB-BF7A-4FC6-AC10-690BBB0F19F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4" name="テキスト ボックス 463">
          <a:extLst>
            <a:ext uri="{FF2B5EF4-FFF2-40B4-BE49-F238E27FC236}">
              <a16:creationId xmlns:a16="http://schemas.microsoft.com/office/drawing/2014/main" id="{4BACAADB-43A7-43E6-8525-638175D4CE5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5" name="直線コネクタ 464">
          <a:extLst>
            <a:ext uri="{FF2B5EF4-FFF2-40B4-BE49-F238E27FC236}">
              <a16:creationId xmlns:a16="http://schemas.microsoft.com/office/drawing/2014/main" id="{AB9E03D4-5794-4162-BBEA-B4FFE3FCBC6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66" name="テキスト ボックス 465">
          <a:extLst>
            <a:ext uri="{FF2B5EF4-FFF2-40B4-BE49-F238E27FC236}">
              <a16:creationId xmlns:a16="http://schemas.microsoft.com/office/drawing/2014/main" id="{3C6D1DDF-C10A-47F6-8DF5-57D1219AA8D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7" name="直線コネクタ 466">
          <a:extLst>
            <a:ext uri="{FF2B5EF4-FFF2-40B4-BE49-F238E27FC236}">
              <a16:creationId xmlns:a16="http://schemas.microsoft.com/office/drawing/2014/main" id="{99A1CEA5-7C8D-4E51-BD3A-F7DD485AD7E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8" name="テキスト ボックス 467">
          <a:extLst>
            <a:ext uri="{FF2B5EF4-FFF2-40B4-BE49-F238E27FC236}">
              <a16:creationId xmlns:a16="http://schemas.microsoft.com/office/drawing/2014/main" id="{D9458B3B-FBDF-4902-AB2C-3C6297437C1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9" name="直線コネクタ 468">
          <a:extLst>
            <a:ext uri="{FF2B5EF4-FFF2-40B4-BE49-F238E27FC236}">
              <a16:creationId xmlns:a16="http://schemas.microsoft.com/office/drawing/2014/main" id="{A2CA4027-4E25-403F-85E5-6B2E22D67BE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0" name="テキスト ボックス 469">
          <a:extLst>
            <a:ext uri="{FF2B5EF4-FFF2-40B4-BE49-F238E27FC236}">
              <a16:creationId xmlns:a16="http://schemas.microsoft.com/office/drawing/2014/main" id="{FEE2DC38-E297-4D6C-BEAA-3DF7B83F7B0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1" name="直線コネクタ 470">
          <a:extLst>
            <a:ext uri="{FF2B5EF4-FFF2-40B4-BE49-F238E27FC236}">
              <a16:creationId xmlns:a16="http://schemas.microsoft.com/office/drawing/2014/main" id="{711E018E-B86F-4D35-8660-A392B013794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2" name="テキスト ボックス 471">
          <a:extLst>
            <a:ext uri="{FF2B5EF4-FFF2-40B4-BE49-F238E27FC236}">
              <a16:creationId xmlns:a16="http://schemas.microsoft.com/office/drawing/2014/main" id="{40B34280-B340-40F2-96D8-9742324F75F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3" name="直線コネクタ 472">
          <a:extLst>
            <a:ext uri="{FF2B5EF4-FFF2-40B4-BE49-F238E27FC236}">
              <a16:creationId xmlns:a16="http://schemas.microsoft.com/office/drawing/2014/main" id="{D4C93880-169F-4F7E-9061-455875894DF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4" name="テキスト ボックス 473">
          <a:extLst>
            <a:ext uri="{FF2B5EF4-FFF2-40B4-BE49-F238E27FC236}">
              <a16:creationId xmlns:a16="http://schemas.microsoft.com/office/drawing/2014/main" id="{F9E08F9F-4F04-42F4-AE1A-3051D85E203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5" name="直線コネクタ 474">
          <a:extLst>
            <a:ext uri="{FF2B5EF4-FFF2-40B4-BE49-F238E27FC236}">
              <a16:creationId xmlns:a16="http://schemas.microsoft.com/office/drawing/2014/main" id="{6BCBF709-D447-43F2-9DE0-D2DAF3A5CBF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76" name="テキスト ボックス 475">
          <a:extLst>
            <a:ext uri="{FF2B5EF4-FFF2-40B4-BE49-F238E27FC236}">
              <a16:creationId xmlns:a16="http://schemas.microsoft.com/office/drawing/2014/main" id="{914501FF-BAED-4AB3-BC90-7FB6AD682C3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7" name="直線コネクタ 476">
          <a:extLst>
            <a:ext uri="{FF2B5EF4-FFF2-40B4-BE49-F238E27FC236}">
              <a16:creationId xmlns:a16="http://schemas.microsoft.com/office/drawing/2014/main" id="{D69044F9-A0F7-408E-BF85-3CD8978E75A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学校施設】&#10;有形固定資産減価償却率グラフ枠">
          <a:extLst>
            <a:ext uri="{FF2B5EF4-FFF2-40B4-BE49-F238E27FC236}">
              <a16:creationId xmlns:a16="http://schemas.microsoft.com/office/drawing/2014/main" id="{467B81A0-1774-479B-B193-C22A9FAE524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479" name="直線コネクタ 478">
          <a:extLst>
            <a:ext uri="{FF2B5EF4-FFF2-40B4-BE49-F238E27FC236}">
              <a16:creationId xmlns:a16="http://schemas.microsoft.com/office/drawing/2014/main" id="{322EAA43-B7E0-4617-A8E1-140995DBA8F9}"/>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80" name="【学校施設】&#10;有形固定資産減価償却率最小値テキスト">
          <a:extLst>
            <a:ext uri="{FF2B5EF4-FFF2-40B4-BE49-F238E27FC236}">
              <a16:creationId xmlns:a16="http://schemas.microsoft.com/office/drawing/2014/main" id="{1AE6738A-4418-40BE-B7F9-3CEDE357B7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81" name="直線コネクタ 480">
          <a:extLst>
            <a:ext uri="{FF2B5EF4-FFF2-40B4-BE49-F238E27FC236}">
              <a16:creationId xmlns:a16="http://schemas.microsoft.com/office/drawing/2014/main" id="{18ACDD1C-E498-4EB8-8A7D-4E4F783E052E}"/>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482" name="【学校施設】&#10;有形固定資産減価償却率最大値テキスト">
          <a:extLst>
            <a:ext uri="{FF2B5EF4-FFF2-40B4-BE49-F238E27FC236}">
              <a16:creationId xmlns:a16="http://schemas.microsoft.com/office/drawing/2014/main" id="{E2AD35D8-C20D-4FDF-A5EB-BABFBB317805}"/>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483" name="直線コネクタ 482">
          <a:extLst>
            <a:ext uri="{FF2B5EF4-FFF2-40B4-BE49-F238E27FC236}">
              <a16:creationId xmlns:a16="http://schemas.microsoft.com/office/drawing/2014/main" id="{E5160DA2-BC19-493B-8D80-2D21D7766A56}"/>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484" name="【学校施設】&#10;有形固定資産減価償却率平均値テキスト">
          <a:extLst>
            <a:ext uri="{FF2B5EF4-FFF2-40B4-BE49-F238E27FC236}">
              <a16:creationId xmlns:a16="http://schemas.microsoft.com/office/drawing/2014/main" id="{F248B949-4F41-4170-8B13-D729DCA8D02D}"/>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485" name="フローチャート: 判断 484">
          <a:extLst>
            <a:ext uri="{FF2B5EF4-FFF2-40B4-BE49-F238E27FC236}">
              <a16:creationId xmlns:a16="http://schemas.microsoft.com/office/drawing/2014/main" id="{6F1A1895-CDC5-494D-9848-BBF7B0E23450}"/>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486" name="フローチャート: 判断 485">
          <a:extLst>
            <a:ext uri="{FF2B5EF4-FFF2-40B4-BE49-F238E27FC236}">
              <a16:creationId xmlns:a16="http://schemas.microsoft.com/office/drawing/2014/main" id="{A361212B-E633-43F4-B10B-DD0AA42EFF85}"/>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487" name="フローチャート: 判断 486">
          <a:extLst>
            <a:ext uri="{FF2B5EF4-FFF2-40B4-BE49-F238E27FC236}">
              <a16:creationId xmlns:a16="http://schemas.microsoft.com/office/drawing/2014/main" id="{31898C36-ABA0-4A90-88BD-FD37EF8B4CBF}"/>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88" name="フローチャート: 判断 487">
          <a:extLst>
            <a:ext uri="{FF2B5EF4-FFF2-40B4-BE49-F238E27FC236}">
              <a16:creationId xmlns:a16="http://schemas.microsoft.com/office/drawing/2014/main" id="{7C75227D-4449-45AD-B780-F34883ED2E44}"/>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125549</xdr:rowOff>
    </xdr:from>
    <xdr:to>
      <xdr:col>67</xdr:col>
      <xdr:colOff>101600</xdr:colOff>
      <xdr:row>61</xdr:row>
      <xdr:rowOff>55699</xdr:rowOff>
    </xdr:to>
    <xdr:sp macro="" textlink="">
      <xdr:nvSpPr>
        <xdr:cNvPr id="489" name="フローチャート: 判断 488">
          <a:extLst>
            <a:ext uri="{FF2B5EF4-FFF2-40B4-BE49-F238E27FC236}">
              <a16:creationId xmlns:a16="http://schemas.microsoft.com/office/drawing/2014/main" id="{BB23F1AC-6479-4955-A931-CE915B600773}"/>
            </a:ext>
          </a:extLst>
        </xdr:cNvPr>
        <xdr:cNvSpPr/>
      </xdr:nvSpPr>
      <xdr:spPr>
        <a:xfrm>
          <a:off x="12763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D40E5A8D-3A66-4A28-9173-14F94895596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BE893983-CC29-4ED1-9E2B-D495EAAC9B0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A17F8164-E702-4686-B3A2-8C5006A6853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CB7D7729-A54F-4474-BCEA-1F3EEA4B4AB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6C022AA5-F48B-4156-B6CF-EE191D798BE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95" name="楕円 494">
          <a:extLst>
            <a:ext uri="{FF2B5EF4-FFF2-40B4-BE49-F238E27FC236}">
              <a16:creationId xmlns:a16="http://schemas.microsoft.com/office/drawing/2014/main" id="{37BBDBBB-FCF6-41D4-8D0E-A056FDF3AAEB}"/>
            </a:ext>
          </a:extLst>
        </xdr:cNvPr>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496" name="【学校施設】&#10;有形固定資産減価償却率該当値テキスト">
          <a:extLst>
            <a:ext uri="{FF2B5EF4-FFF2-40B4-BE49-F238E27FC236}">
              <a16:creationId xmlns:a16="http://schemas.microsoft.com/office/drawing/2014/main" id="{D732040E-FBD4-4AE5-9798-3AFCF1C94D88}"/>
            </a:ext>
          </a:extLst>
        </xdr:cNvPr>
        <xdr:cNvSpPr txBox="1"/>
      </xdr:nvSpPr>
      <xdr:spPr>
        <a:xfrm>
          <a:off x="16357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47172</xdr:rowOff>
    </xdr:from>
    <xdr:to>
      <xdr:col>72</xdr:col>
      <xdr:colOff>38100</xdr:colOff>
      <xdr:row>59</xdr:row>
      <xdr:rowOff>148772</xdr:rowOff>
    </xdr:to>
    <xdr:sp macro="" textlink="">
      <xdr:nvSpPr>
        <xdr:cNvPr id="497" name="楕円 496">
          <a:extLst>
            <a:ext uri="{FF2B5EF4-FFF2-40B4-BE49-F238E27FC236}">
              <a16:creationId xmlns:a16="http://schemas.microsoft.com/office/drawing/2014/main" id="{660B0892-3C96-4016-93E9-9AC470DE9E6A}"/>
            </a:ext>
          </a:extLst>
        </xdr:cNvPr>
        <xdr:cNvSpPr/>
      </xdr:nvSpPr>
      <xdr:spPr>
        <a:xfrm>
          <a:off x="13652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171269</xdr:rowOff>
    </xdr:from>
    <xdr:to>
      <xdr:col>67</xdr:col>
      <xdr:colOff>101600</xdr:colOff>
      <xdr:row>59</xdr:row>
      <xdr:rowOff>101419</xdr:rowOff>
    </xdr:to>
    <xdr:sp macro="" textlink="">
      <xdr:nvSpPr>
        <xdr:cNvPr id="498" name="楕円 497">
          <a:extLst>
            <a:ext uri="{FF2B5EF4-FFF2-40B4-BE49-F238E27FC236}">
              <a16:creationId xmlns:a16="http://schemas.microsoft.com/office/drawing/2014/main" id="{FEF9AA99-4E41-47C7-90F7-D0C9A45E7E09}"/>
            </a:ext>
          </a:extLst>
        </xdr:cNvPr>
        <xdr:cNvSpPr/>
      </xdr:nvSpPr>
      <xdr:spPr>
        <a:xfrm>
          <a:off x="12763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50619</xdr:rowOff>
    </xdr:from>
    <xdr:to>
      <xdr:col>71</xdr:col>
      <xdr:colOff>177800</xdr:colOff>
      <xdr:row>59</xdr:row>
      <xdr:rowOff>97972</xdr:rowOff>
    </xdr:to>
    <xdr:cxnSp macro="">
      <xdr:nvCxnSpPr>
        <xdr:cNvPr id="499" name="直線コネクタ 498">
          <a:extLst>
            <a:ext uri="{FF2B5EF4-FFF2-40B4-BE49-F238E27FC236}">
              <a16:creationId xmlns:a16="http://schemas.microsoft.com/office/drawing/2014/main" id="{80242429-22D4-43F7-9C94-448BF0D2B14D}"/>
            </a:ext>
          </a:extLst>
        </xdr:cNvPr>
        <xdr:cNvCxnSpPr/>
      </xdr:nvCxnSpPr>
      <xdr:spPr>
        <a:xfrm>
          <a:off x="12814300" y="10166169"/>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00" name="n_1aveValue【学校施設】&#10;有形固定資産減価償却率">
          <a:extLst>
            <a:ext uri="{FF2B5EF4-FFF2-40B4-BE49-F238E27FC236}">
              <a16:creationId xmlns:a16="http://schemas.microsoft.com/office/drawing/2014/main" id="{6940B7D9-6536-49F8-A02E-7E1F878782C3}"/>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01" name="n_2aveValue【学校施設】&#10;有形固定資産減価償却率">
          <a:extLst>
            <a:ext uri="{FF2B5EF4-FFF2-40B4-BE49-F238E27FC236}">
              <a16:creationId xmlns:a16="http://schemas.microsoft.com/office/drawing/2014/main" id="{507965AA-A0E3-4144-A586-2E8E586E38EB}"/>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02" name="n_3aveValue【学校施設】&#10;有形固定資産減価償却率">
          <a:extLst>
            <a:ext uri="{FF2B5EF4-FFF2-40B4-BE49-F238E27FC236}">
              <a16:creationId xmlns:a16="http://schemas.microsoft.com/office/drawing/2014/main" id="{D9216ADD-712D-41C6-A48A-C65032DFC8C6}"/>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46826</xdr:rowOff>
    </xdr:from>
    <xdr:ext cx="405111" cy="259045"/>
    <xdr:sp macro="" textlink="">
      <xdr:nvSpPr>
        <xdr:cNvPr id="503" name="n_4aveValue【学校施設】&#10;有形固定資産減価償却率">
          <a:extLst>
            <a:ext uri="{FF2B5EF4-FFF2-40B4-BE49-F238E27FC236}">
              <a16:creationId xmlns:a16="http://schemas.microsoft.com/office/drawing/2014/main" id="{347EEF1F-848E-456C-A520-6F2C6D2B8771}"/>
            </a:ext>
          </a:extLst>
        </xdr:cNvPr>
        <xdr:cNvSpPr txBox="1"/>
      </xdr:nvSpPr>
      <xdr:spPr>
        <a:xfrm>
          <a:off x="12611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165299</xdr:rowOff>
    </xdr:from>
    <xdr:ext cx="405111" cy="259045"/>
    <xdr:sp macro="" textlink="">
      <xdr:nvSpPr>
        <xdr:cNvPr id="504" name="n_3mainValue【学校施設】&#10;有形固定資産減価償却率">
          <a:extLst>
            <a:ext uri="{FF2B5EF4-FFF2-40B4-BE49-F238E27FC236}">
              <a16:creationId xmlns:a16="http://schemas.microsoft.com/office/drawing/2014/main" id="{CC488102-8D92-4BF9-A217-F42C71531611}"/>
            </a:ext>
          </a:extLst>
        </xdr:cNvPr>
        <xdr:cNvSpPr txBox="1"/>
      </xdr:nvSpPr>
      <xdr:spPr>
        <a:xfrm>
          <a:off x="13500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117946</xdr:rowOff>
    </xdr:from>
    <xdr:ext cx="405111" cy="259045"/>
    <xdr:sp macro="" textlink="">
      <xdr:nvSpPr>
        <xdr:cNvPr id="505" name="n_4mainValue【学校施設】&#10;有形固定資産減価償却率">
          <a:extLst>
            <a:ext uri="{FF2B5EF4-FFF2-40B4-BE49-F238E27FC236}">
              <a16:creationId xmlns:a16="http://schemas.microsoft.com/office/drawing/2014/main" id="{7E206FC3-5D67-4A0A-BAC3-9BCB3AE992B2}"/>
            </a:ext>
          </a:extLst>
        </xdr:cNvPr>
        <xdr:cNvSpPr txBox="1"/>
      </xdr:nvSpPr>
      <xdr:spPr>
        <a:xfrm>
          <a:off x="12611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6" name="正方形/長方形 505">
          <a:extLst>
            <a:ext uri="{FF2B5EF4-FFF2-40B4-BE49-F238E27FC236}">
              <a16:creationId xmlns:a16="http://schemas.microsoft.com/office/drawing/2014/main" id="{CFC531A9-ADFD-4601-AE34-2236B2BC747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7" name="正方形/長方形 506">
          <a:extLst>
            <a:ext uri="{FF2B5EF4-FFF2-40B4-BE49-F238E27FC236}">
              <a16:creationId xmlns:a16="http://schemas.microsoft.com/office/drawing/2014/main" id="{DA2F2294-A4A7-4996-A131-87D75F0FDA2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8" name="正方形/長方形 507">
          <a:extLst>
            <a:ext uri="{FF2B5EF4-FFF2-40B4-BE49-F238E27FC236}">
              <a16:creationId xmlns:a16="http://schemas.microsoft.com/office/drawing/2014/main" id="{A50A7645-A5FB-4C72-AA74-BEF2B2156D8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9" name="正方形/長方形 508">
          <a:extLst>
            <a:ext uri="{FF2B5EF4-FFF2-40B4-BE49-F238E27FC236}">
              <a16:creationId xmlns:a16="http://schemas.microsoft.com/office/drawing/2014/main" id="{454034A1-06CB-4701-81AC-D22DF078479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0" name="正方形/長方形 509">
          <a:extLst>
            <a:ext uri="{FF2B5EF4-FFF2-40B4-BE49-F238E27FC236}">
              <a16:creationId xmlns:a16="http://schemas.microsoft.com/office/drawing/2014/main" id="{54BD8732-121F-4206-BF7E-658E0BE1DD3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1" name="正方形/長方形 510">
          <a:extLst>
            <a:ext uri="{FF2B5EF4-FFF2-40B4-BE49-F238E27FC236}">
              <a16:creationId xmlns:a16="http://schemas.microsoft.com/office/drawing/2014/main" id="{17075A20-A23B-4548-98A8-716A98C1B4E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2" name="正方形/長方形 511">
          <a:extLst>
            <a:ext uri="{FF2B5EF4-FFF2-40B4-BE49-F238E27FC236}">
              <a16:creationId xmlns:a16="http://schemas.microsoft.com/office/drawing/2014/main" id="{EFF47C0D-DF4B-4099-AEE6-571BEC6C1F3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3" name="正方形/長方形 512">
          <a:extLst>
            <a:ext uri="{FF2B5EF4-FFF2-40B4-BE49-F238E27FC236}">
              <a16:creationId xmlns:a16="http://schemas.microsoft.com/office/drawing/2014/main" id="{0B7B2C69-2F16-4665-9514-22CEBD34C9F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4" name="テキスト ボックス 513">
          <a:extLst>
            <a:ext uri="{FF2B5EF4-FFF2-40B4-BE49-F238E27FC236}">
              <a16:creationId xmlns:a16="http://schemas.microsoft.com/office/drawing/2014/main" id="{27BD4752-4299-42AB-9C0A-BA5AF79B305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5" name="直線コネクタ 514">
          <a:extLst>
            <a:ext uri="{FF2B5EF4-FFF2-40B4-BE49-F238E27FC236}">
              <a16:creationId xmlns:a16="http://schemas.microsoft.com/office/drawing/2014/main" id="{F4DD6F77-FA3C-47C5-B3BD-D1190144565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16" name="直線コネクタ 515">
          <a:extLst>
            <a:ext uri="{FF2B5EF4-FFF2-40B4-BE49-F238E27FC236}">
              <a16:creationId xmlns:a16="http://schemas.microsoft.com/office/drawing/2014/main" id="{1AC10102-233B-4E40-8AFE-11BCBDA92E1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17" name="テキスト ボックス 516">
          <a:extLst>
            <a:ext uri="{FF2B5EF4-FFF2-40B4-BE49-F238E27FC236}">
              <a16:creationId xmlns:a16="http://schemas.microsoft.com/office/drawing/2014/main" id="{4D97752A-F105-451F-98B3-C23CB0D6864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8" name="直線コネクタ 517">
          <a:extLst>
            <a:ext uri="{FF2B5EF4-FFF2-40B4-BE49-F238E27FC236}">
              <a16:creationId xmlns:a16="http://schemas.microsoft.com/office/drawing/2014/main" id="{BC9C1C64-01B6-4AE8-9304-552FD3BD22C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19" name="テキスト ボックス 518">
          <a:extLst>
            <a:ext uri="{FF2B5EF4-FFF2-40B4-BE49-F238E27FC236}">
              <a16:creationId xmlns:a16="http://schemas.microsoft.com/office/drawing/2014/main" id="{5622637C-B8CA-415B-825C-ABFDB68E5C7F}"/>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0" name="直線コネクタ 519">
          <a:extLst>
            <a:ext uri="{FF2B5EF4-FFF2-40B4-BE49-F238E27FC236}">
              <a16:creationId xmlns:a16="http://schemas.microsoft.com/office/drawing/2014/main" id="{B19B7AD4-F1A0-4D0C-9A6E-45CE31042DC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21" name="テキスト ボックス 520">
          <a:extLst>
            <a:ext uri="{FF2B5EF4-FFF2-40B4-BE49-F238E27FC236}">
              <a16:creationId xmlns:a16="http://schemas.microsoft.com/office/drawing/2014/main" id="{58D93622-4FC6-4046-A58D-5C50F472A713}"/>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2" name="直線コネクタ 521">
          <a:extLst>
            <a:ext uri="{FF2B5EF4-FFF2-40B4-BE49-F238E27FC236}">
              <a16:creationId xmlns:a16="http://schemas.microsoft.com/office/drawing/2014/main" id="{3CE122BA-E70D-4A8A-BEDE-1D73DE84757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23" name="テキスト ボックス 522">
          <a:extLst>
            <a:ext uri="{FF2B5EF4-FFF2-40B4-BE49-F238E27FC236}">
              <a16:creationId xmlns:a16="http://schemas.microsoft.com/office/drawing/2014/main" id="{157099B6-0BA2-45C3-9F3C-7B4CCEC3AC6F}"/>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4" name="直線コネクタ 523">
          <a:extLst>
            <a:ext uri="{FF2B5EF4-FFF2-40B4-BE49-F238E27FC236}">
              <a16:creationId xmlns:a16="http://schemas.microsoft.com/office/drawing/2014/main" id="{D8AAA7E0-EE63-46CE-8291-3B455DB7DB8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25" name="テキスト ボックス 524">
          <a:extLst>
            <a:ext uri="{FF2B5EF4-FFF2-40B4-BE49-F238E27FC236}">
              <a16:creationId xmlns:a16="http://schemas.microsoft.com/office/drawing/2014/main" id="{73E764C0-CB80-43C5-88B4-8B1F56E37146}"/>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6" name="直線コネクタ 525">
          <a:extLst>
            <a:ext uri="{FF2B5EF4-FFF2-40B4-BE49-F238E27FC236}">
              <a16:creationId xmlns:a16="http://schemas.microsoft.com/office/drawing/2014/main" id="{1760F02F-5CAE-4151-993F-620ABF8CECB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27" name="テキスト ボックス 526">
          <a:extLst>
            <a:ext uri="{FF2B5EF4-FFF2-40B4-BE49-F238E27FC236}">
              <a16:creationId xmlns:a16="http://schemas.microsoft.com/office/drawing/2014/main" id="{7F7E17CB-9619-4651-8CDB-4125D44F80ED}"/>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8" name="直線コネクタ 527">
          <a:extLst>
            <a:ext uri="{FF2B5EF4-FFF2-40B4-BE49-F238E27FC236}">
              <a16:creationId xmlns:a16="http://schemas.microsoft.com/office/drawing/2014/main" id="{E620501F-9F5C-4808-A7EE-05453E8671B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9" name="テキスト ボックス 528">
          <a:extLst>
            <a:ext uri="{FF2B5EF4-FFF2-40B4-BE49-F238E27FC236}">
              <a16:creationId xmlns:a16="http://schemas.microsoft.com/office/drawing/2014/main" id="{B1706FAC-EB48-4928-B364-F52B23A5AF9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0" name="【学校施設】&#10;一人当たり面積グラフ枠">
          <a:extLst>
            <a:ext uri="{FF2B5EF4-FFF2-40B4-BE49-F238E27FC236}">
              <a16:creationId xmlns:a16="http://schemas.microsoft.com/office/drawing/2014/main" id="{E561B20F-4C6F-4A8B-811E-FF285738922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31" name="直線コネクタ 530">
          <a:extLst>
            <a:ext uri="{FF2B5EF4-FFF2-40B4-BE49-F238E27FC236}">
              <a16:creationId xmlns:a16="http://schemas.microsoft.com/office/drawing/2014/main" id="{05AFB99B-313D-471C-AA6C-7E98F27BCC24}"/>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32" name="【学校施設】&#10;一人当たり面積最小値テキスト">
          <a:extLst>
            <a:ext uri="{FF2B5EF4-FFF2-40B4-BE49-F238E27FC236}">
              <a16:creationId xmlns:a16="http://schemas.microsoft.com/office/drawing/2014/main" id="{629471E9-042C-4856-99C2-4BE746DC4251}"/>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33" name="直線コネクタ 532">
          <a:extLst>
            <a:ext uri="{FF2B5EF4-FFF2-40B4-BE49-F238E27FC236}">
              <a16:creationId xmlns:a16="http://schemas.microsoft.com/office/drawing/2014/main" id="{DDBCC536-3E18-4837-9A12-499DAC56B3CF}"/>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34" name="【学校施設】&#10;一人当たり面積最大値テキスト">
          <a:extLst>
            <a:ext uri="{FF2B5EF4-FFF2-40B4-BE49-F238E27FC236}">
              <a16:creationId xmlns:a16="http://schemas.microsoft.com/office/drawing/2014/main" id="{08A1520A-B54C-48B9-A4FB-042007BB3615}"/>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35" name="直線コネクタ 534">
          <a:extLst>
            <a:ext uri="{FF2B5EF4-FFF2-40B4-BE49-F238E27FC236}">
              <a16:creationId xmlns:a16="http://schemas.microsoft.com/office/drawing/2014/main" id="{C2B082A6-8805-41EA-9EBF-6185994C295D}"/>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536" name="【学校施設】&#10;一人当たり面積平均値テキスト">
          <a:extLst>
            <a:ext uri="{FF2B5EF4-FFF2-40B4-BE49-F238E27FC236}">
              <a16:creationId xmlns:a16="http://schemas.microsoft.com/office/drawing/2014/main" id="{CD36B5DA-129E-4A59-954E-3A4A493D2E57}"/>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37" name="フローチャート: 判断 536">
          <a:extLst>
            <a:ext uri="{FF2B5EF4-FFF2-40B4-BE49-F238E27FC236}">
              <a16:creationId xmlns:a16="http://schemas.microsoft.com/office/drawing/2014/main" id="{76321C96-21A4-46DF-A485-16122C5DB19F}"/>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38" name="フローチャート: 判断 537">
          <a:extLst>
            <a:ext uri="{FF2B5EF4-FFF2-40B4-BE49-F238E27FC236}">
              <a16:creationId xmlns:a16="http://schemas.microsoft.com/office/drawing/2014/main" id="{FEC825A0-4C59-459A-8814-F253F884A7D0}"/>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39" name="フローチャート: 判断 538">
          <a:extLst>
            <a:ext uri="{FF2B5EF4-FFF2-40B4-BE49-F238E27FC236}">
              <a16:creationId xmlns:a16="http://schemas.microsoft.com/office/drawing/2014/main" id="{0D1E07D9-3329-49D9-BA3F-59EDEA2326E3}"/>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40" name="フローチャート: 判断 539">
          <a:extLst>
            <a:ext uri="{FF2B5EF4-FFF2-40B4-BE49-F238E27FC236}">
              <a16:creationId xmlns:a16="http://schemas.microsoft.com/office/drawing/2014/main" id="{E22C37DB-DAEA-4DBA-A30B-1C9B11622CC2}"/>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106411</xdr:rowOff>
    </xdr:from>
    <xdr:to>
      <xdr:col>98</xdr:col>
      <xdr:colOff>38100</xdr:colOff>
      <xdr:row>64</xdr:row>
      <xdr:rowOff>36561</xdr:rowOff>
    </xdr:to>
    <xdr:sp macro="" textlink="">
      <xdr:nvSpPr>
        <xdr:cNvPr id="541" name="フローチャート: 判断 540">
          <a:extLst>
            <a:ext uri="{FF2B5EF4-FFF2-40B4-BE49-F238E27FC236}">
              <a16:creationId xmlns:a16="http://schemas.microsoft.com/office/drawing/2014/main" id="{F2AF0E00-BB7E-4534-999A-03F47C66BD73}"/>
            </a:ext>
          </a:extLst>
        </xdr:cNvPr>
        <xdr:cNvSpPr/>
      </xdr:nvSpPr>
      <xdr:spPr>
        <a:xfrm>
          <a:off x="18605500" y="10907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EC4B5F40-D5E3-4D17-B2E4-F734E342FA3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8518CFDD-E17A-49C9-836C-EE9849672C0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83194C69-79F7-4DCC-BA8F-7C752AF2D14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95FC09C8-7BC4-4C25-8D6D-05CBC157D98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AF1E710-4725-4F6F-8430-D67CDD2EC9F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43775</xdr:rowOff>
    </xdr:from>
    <xdr:to>
      <xdr:col>116</xdr:col>
      <xdr:colOff>114300</xdr:colOff>
      <xdr:row>63</xdr:row>
      <xdr:rowOff>145375</xdr:rowOff>
    </xdr:to>
    <xdr:sp macro="" textlink="">
      <xdr:nvSpPr>
        <xdr:cNvPr id="547" name="楕円 546">
          <a:extLst>
            <a:ext uri="{FF2B5EF4-FFF2-40B4-BE49-F238E27FC236}">
              <a16:creationId xmlns:a16="http://schemas.microsoft.com/office/drawing/2014/main" id="{058D0369-753D-4725-8C66-47CF92BAE849}"/>
            </a:ext>
          </a:extLst>
        </xdr:cNvPr>
        <xdr:cNvSpPr/>
      </xdr:nvSpPr>
      <xdr:spPr>
        <a:xfrm>
          <a:off x="22110700" y="1084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66652</xdr:rowOff>
    </xdr:from>
    <xdr:ext cx="469744" cy="259045"/>
    <xdr:sp macro="" textlink="">
      <xdr:nvSpPr>
        <xdr:cNvPr id="548" name="【学校施設】&#10;一人当たり面積該当値テキスト">
          <a:extLst>
            <a:ext uri="{FF2B5EF4-FFF2-40B4-BE49-F238E27FC236}">
              <a16:creationId xmlns:a16="http://schemas.microsoft.com/office/drawing/2014/main" id="{8619B4B9-F5C5-4246-A21B-FA408C25F0B3}"/>
            </a:ext>
          </a:extLst>
        </xdr:cNvPr>
        <xdr:cNvSpPr txBox="1"/>
      </xdr:nvSpPr>
      <xdr:spPr>
        <a:xfrm>
          <a:off x="22199600" y="1069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84041</xdr:rowOff>
    </xdr:from>
    <xdr:to>
      <xdr:col>102</xdr:col>
      <xdr:colOff>165100</xdr:colOff>
      <xdr:row>64</xdr:row>
      <xdr:rowOff>14191</xdr:rowOff>
    </xdr:to>
    <xdr:sp macro="" textlink="">
      <xdr:nvSpPr>
        <xdr:cNvPr id="549" name="楕円 548">
          <a:extLst>
            <a:ext uri="{FF2B5EF4-FFF2-40B4-BE49-F238E27FC236}">
              <a16:creationId xmlns:a16="http://schemas.microsoft.com/office/drawing/2014/main" id="{E91CAD6D-A66B-4D68-9AE8-E2833D0D8E05}"/>
            </a:ext>
          </a:extLst>
        </xdr:cNvPr>
        <xdr:cNvSpPr/>
      </xdr:nvSpPr>
      <xdr:spPr>
        <a:xfrm>
          <a:off x="19494500" y="1088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87111</xdr:rowOff>
    </xdr:from>
    <xdr:to>
      <xdr:col>98</xdr:col>
      <xdr:colOff>38100</xdr:colOff>
      <xdr:row>64</xdr:row>
      <xdr:rowOff>17261</xdr:rowOff>
    </xdr:to>
    <xdr:sp macro="" textlink="">
      <xdr:nvSpPr>
        <xdr:cNvPr id="550" name="楕円 549">
          <a:extLst>
            <a:ext uri="{FF2B5EF4-FFF2-40B4-BE49-F238E27FC236}">
              <a16:creationId xmlns:a16="http://schemas.microsoft.com/office/drawing/2014/main" id="{A719AA0B-4692-4F59-A744-4FE7A775E686}"/>
            </a:ext>
          </a:extLst>
        </xdr:cNvPr>
        <xdr:cNvSpPr/>
      </xdr:nvSpPr>
      <xdr:spPr>
        <a:xfrm>
          <a:off x="18605500" y="108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134841</xdr:rowOff>
    </xdr:from>
    <xdr:to>
      <xdr:col>102</xdr:col>
      <xdr:colOff>114300</xdr:colOff>
      <xdr:row>63</xdr:row>
      <xdr:rowOff>137911</xdr:rowOff>
    </xdr:to>
    <xdr:cxnSp macro="">
      <xdr:nvCxnSpPr>
        <xdr:cNvPr id="551" name="直線コネクタ 550">
          <a:extLst>
            <a:ext uri="{FF2B5EF4-FFF2-40B4-BE49-F238E27FC236}">
              <a16:creationId xmlns:a16="http://schemas.microsoft.com/office/drawing/2014/main" id="{5B572778-711F-45D6-9B5D-3362CAB0415F}"/>
            </a:ext>
          </a:extLst>
        </xdr:cNvPr>
        <xdr:cNvCxnSpPr/>
      </xdr:nvCxnSpPr>
      <xdr:spPr>
        <a:xfrm flipV="1">
          <a:off x="18656300" y="10936191"/>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552" name="n_1aveValue【学校施設】&#10;一人当たり面積">
          <a:extLst>
            <a:ext uri="{FF2B5EF4-FFF2-40B4-BE49-F238E27FC236}">
              <a16:creationId xmlns:a16="http://schemas.microsoft.com/office/drawing/2014/main" id="{6400AAF9-C832-4EEA-8925-6E3E1F2E2E7D}"/>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553" name="n_2aveValue【学校施設】&#10;一人当たり面積">
          <a:extLst>
            <a:ext uri="{FF2B5EF4-FFF2-40B4-BE49-F238E27FC236}">
              <a16:creationId xmlns:a16="http://schemas.microsoft.com/office/drawing/2014/main" id="{C7FD7F24-355C-4A9B-B207-2AE192A9343D}"/>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554" name="n_3aveValue【学校施設】&#10;一人当たり面積">
          <a:extLst>
            <a:ext uri="{FF2B5EF4-FFF2-40B4-BE49-F238E27FC236}">
              <a16:creationId xmlns:a16="http://schemas.microsoft.com/office/drawing/2014/main" id="{62203D20-C541-4D56-AEB5-02CCBECAAB3E}"/>
            </a:ext>
          </a:extLst>
        </xdr:cNvPr>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27688</xdr:rowOff>
    </xdr:from>
    <xdr:ext cx="469744" cy="259045"/>
    <xdr:sp macro="" textlink="">
      <xdr:nvSpPr>
        <xdr:cNvPr id="555" name="n_4aveValue【学校施設】&#10;一人当たり面積">
          <a:extLst>
            <a:ext uri="{FF2B5EF4-FFF2-40B4-BE49-F238E27FC236}">
              <a16:creationId xmlns:a16="http://schemas.microsoft.com/office/drawing/2014/main" id="{D4922A83-83C2-491F-B393-D64E45468332}"/>
            </a:ext>
          </a:extLst>
        </xdr:cNvPr>
        <xdr:cNvSpPr txBox="1"/>
      </xdr:nvSpPr>
      <xdr:spPr>
        <a:xfrm>
          <a:off x="18421427" y="1100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30718</xdr:rowOff>
    </xdr:from>
    <xdr:ext cx="469744" cy="259045"/>
    <xdr:sp macro="" textlink="">
      <xdr:nvSpPr>
        <xdr:cNvPr id="556" name="n_3mainValue【学校施設】&#10;一人当たり面積">
          <a:extLst>
            <a:ext uri="{FF2B5EF4-FFF2-40B4-BE49-F238E27FC236}">
              <a16:creationId xmlns:a16="http://schemas.microsoft.com/office/drawing/2014/main" id="{B163F46F-FC37-47D7-96C9-4A7D61C055FF}"/>
            </a:ext>
          </a:extLst>
        </xdr:cNvPr>
        <xdr:cNvSpPr txBox="1"/>
      </xdr:nvSpPr>
      <xdr:spPr>
        <a:xfrm>
          <a:off x="19310427" y="1066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33788</xdr:rowOff>
    </xdr:from>
    <xdr:ext cx="469744" cy="259045"/>
    <xdr:sp macro="" textlink="">
      <xdr:nvSpPr>
        <xdr:cNvPr id="557" name="n_4mainValue【学校施設】&#10;一人当たり面積">
          <a:extLst>
            <a:ext uri="{FF2B5EF4-FFF2-40B4-BE49-F238E27FC236}">
              <a16:creationId xmlns:a16="http://schemas.microsoft.com/office/drawing/2014/main" id="{4F42DAFC-5B5C-4623-8557-E26F75CD2A49}"/>
            </a:ext>
          </a:extLst>
        </xdr:cNvPr>
        <xdr:cNvSpPr txBox="1"/>
      </xdr:nvSpPr>
      <xdr:spPr>
        <a:xfrm>
          <a:off x="18421427" y="1066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8" name="正方形/長方形 557">
          <a:extLst>
            <a:ext uri="{FF2B5EF4-FFF2-40B4-BE49-F238E27FC236}">
              <a16:creationId xmlns:a16="http://schemas.microsoft.com/office/drawing/2014/main" id="{D9DB2571-E259-425D-AFB5-E2FFC252D6A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9" name="正方形/長方形 558">
          <a:extLst>
            <a:ext uri="{FF2B5EF4-FFF2-40B4-BE49-F238E27FC236}">
              <a16:creationId xmlns:a16="http://schemas.microsoft.com/office/drawing/2014/main" id="{8E39653C-8E29-4DCD-B6A9-3DCFB53B815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0" name="正方形/長方形 559">
          <a:extLst>
            <a:ext uri="{FF2B5EF4-FFF2-40B4-BE49-F238E27FC236}">
              <a16:creationId xmlns:a16="http://schemas.microsoft.com/office/drawing/2014/main" id="{654F3DE7-CA25-473F-AB13-EBF31DE7D9E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1" name="正方形/長方形 560">
          <a:extLst>
            <a:ext uri="{FF2B5EF4-FFF2-40B4-BE49-F238E27FC236}">
              <a16:creationId xmlns:a16="http://schemas.microsoft.com/office/drawing/2014/main" id="{A9D72A36-8BB1-498A-82FC-D431BA5A951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2" name="正方形/長方形 561">
          <a:extLst>
            <a:ext uri="{FF2B5EF4-FFF2-40B4-BE49-F238E27FC236}">
              <a16:creationId xmlns:a16="http://schemas.microsoft.com/office/drawing/2014/main" id="{B553B84C-EB01-4E5B-8BF3-165A7E4BC32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3" name="正方形/長方形 562">
          <a:extLst>
            <a:ext uri="{FF2B5EF4-FFF2-40B4-BE49-F238E27FC236}">
              <a16:creationId xmlns:a16="http://schemas.microsoft.com/office/drawing/2014/main" id="{B97E5572-92B3-427B-BB70-89B874506B1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4" name="正方形/長方形 563">
          <a:extLst>
            <a:ext uri="{FF2B5EF4-FFF2-40B4-BE49-F238E27FC236}">
              <a16:creationId xmlns:a16="http://schemas.microsoft.com/office/drawing/2014/main" id="{1019A892-ED22-410E-85B4-1500FF5B33D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正方形/長方形 564">
          <a:extLst>
            <a:ext uri="{FF2B5EF4-FFF2-40B4-BE49-F238E27FC236}">
              <a16:creationId xmlns:a16="http://schemas.microsoft.com/office/drawing/2014/main" id="{1A921D45-8DFA-4F7D-A63C-C98FAA7A53A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a:extLst>
            <a:ext uri="{FF2B5EF4-FFF2-40B4-BE49-F238E27FC236}">
              <a16:creationId xmlns:a16="http://schemas.microsoft.com/office/drawing/2014/main" id="{70D2178F-2C65-458A-B500-CFF1D1AEE12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a:extLst>
            <a:ext uri="{FF2B5EF4-FFF2-40B4-BE49-F238E27FC236}">
              <a16:creationId xmlns:a16="http://schemas.microsoft.com/office/drawing/2014/main" id="{3B3F184F-19E4-4F90-A7D7-7ECF0939D39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a:extLst>
            <a:ext uri="{FF2B5EF4-FFF2-40B4-BE49-F238E27FC236}">
              <a16:creationId xmlns:a16="http://schemas.microsoft.com/office/drawing/2014/main" id="{20123E8F-17B7-4814-AD6C-78C636B5792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a:extLst>
            <a:ext uri="{FF2B5EF4-FFF2-40B4-BE49-F238E27FC236}">
              <a16:creationId xmlns:a16="http://schemas.microsoft.com/office/drawing/2014/main" id="{C794067E-F41F-4E5B-B0A9-2BDC165E19A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a:extLst>
            <a:ext uri="{FF2B5EF4-FFF2-40B4-BE49-F238E27FC236}">
              <a16:creationId xmlns:a16="http://schemas.microsoft.com/office/drawing/2014/main" id="{039C55AA-5FBA-45A5-901A-D4C484DC49C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a:extLst>
            <a:ext uri="{FF2B5EF4-FFF2-40B4-BE49-F238E27FC236}">
              <a16:creationId xmlns:a16="http://schemas.microsoft.com/office/drawing/2014/main" id="{DCB086D4-350D-4258-A223-E329D9531F3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a:extLst>
            <a:ext uri="{FF2B5EF4-FFF2-40B4-BE49-F238E27FC236}">
              <a16:creationId xmlns:a16="http://schemas.microsoft.com/office/drawing/2014/main" id="{B75E9B0D-BFD5-4D68-BB15-F24B3536AFC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a:extLst>
            <a:ext uri="{FF2B5EF4-FFF2-40B4-BE49-F238E27FC236}">
              <a16:creationId xmlns:a16="http://schemas.microsoft.com/office/drawing/2014/main" id="{76EE2862-D981-4739-8D36-9FF49F6744B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4" name="正方形/長方形 573">
          <a:extLst>
            <a:ext uri="{FF2B5EF4-FFF2-40B4-BE49-F238E27FC236}">
              <a16:creationId xmlns:a16="http://schemas.microsoft.com/office/drawing/2014/main" id="{2ECE9EB9-2BF8-48C7-BC06-E40AB80B08E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5" name="正方形/長方形 574">
          <a:extLst>
            <a:ext uri="{FF2B5EF4-FFF2-40B4-BE49-F238E27FC236}">
              <a16:creationId xmlns:a16="http://schemas.microsoft.com/office/drawing/2014/main" id="{5CB3F789-04C4-4830-A527-4B690204C64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6" name="正方形/長方形 575">
          <a:extLst>
            <a:ext uri="{FF2B5EF4-FFF2-40B4-BE49-F238E27FC236}">
              <a16:creationId xmlns:a16="http://schemas.microsoft.com/office/drawing/2014/main" id="{7B9DC005-D8A6-4BA9-8676-226AD385863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7" name="正方形/長方形 576">
          <a:extLst>
            <a:ext uri="{FF2B5EF4-FFF2-40B4-BE49-F238E27FC236}">
              <a16:creationId xmlns:a16="http://schemas.microsoft.com/office/drawing/2014/main" id="{651849BF-DC8C-41AC-8D1A-F56BCC2A396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8" name="正方形/長方形 577">
          <a:extLst>
            <a:ext uri="{FF2B5EF4-FFF2-40B4-BE49-F238E27FC236}">
              <a16:creationId xmlns:a16="http://schemas.microsoft.com/office/drawing/2014/main" id="{8113FA0B-8491-4AA6-A091-BD8BE091E3E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9" name="正方形/長方形 578">
          <a:extLst>
            <a:ext uri="{FF2B5EF4-FFF2-40B4-BE49-F238E27FC236}">
              <a16:creationId xmlns:a16="http://schemas.microsoft.com/office/drawing/2014/main" id="{599F7B77-5B62-4AAB-A312-9C5C3F4B2AB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0" name="正方形/長方形 579">
          <a:extLst>
            <a:ext uri="{FF2B5EF4-FFF2-40B4-BE49-F238E27FC236}">
              <a16:creationId xmlns:a16="http://schemas.microsoft.com/office/drawing/2014/main" id="{C15D6B9A-D6E0-45AD-9268-0E6E6A9654B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1" name="正方形/長方形 580">
          <a:extLst>
            <a:ext uri="{FF2B5EF4-FFF2-40B4-BE49-F238E27FC236}">
              <a16:creationId xmlns:a16="http://schemas.microsoft.com/office/drawing/2014/main" id="{92DFCF13-9586-4950-90F5-147F4447B2B2}"/>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82" name="正方形/長方形 581">
          <a:extLst>
            <a:ext uri="{FF2B5EF4-FFF2-40B4-BE49-F238E27FC236}">
              <a16:creationId xmlns:a16="http://schemas.microsoft.com/office/drawing/2014/main" id="{BD03C7FC-AC5B-4CEA-A9F8-8404B07E188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3" name="正方形/長方形 582">
          <a:extLst>
            <a:ext uri="{FF2B5EF4-FFF2-40B4-BE49-F238E27FC236}">
              <a16:creationId xmlns:a16="http://schemas.microsoft.com/office/drawing/2014/main" id="{F64BB784-4875-4DB4-8C41-3A12C32FE13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4" name="正方形/長方形 583">
          <a:extLst>
            <a:ext uri="{FF2B5EF4-FFF2-40B4-BE49-F238E27FC236}">
              <a16:creationId xmlns:a16="http://schemas.microsoft.com/office/drawing/2014/main" id="{5D7889EB-55EA-4D09-8C14-748B3637033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5" name="正方形/長方形 584">
          <a:extLst>
            <a:ext uri="{FF2B5EF4-FFF2-40B4-BE49-F238E27FC236}">
              <a16:creationId xmlns:a16="http://schemas.microsoft.com/office/drawing/2014/main" id="{145A965E-FE99-4F8A-883A-B2E81C35FD0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6" name="正方形/長方形 585">
          <a:extLst>
            <a:ext uri="{FF2B5EF4-FFF2-40B4-BE49-F238E27FC236}">
              <a16:creationId xmlns:a16="http://schemas.microsoft.com/office/drawing/2014/main" id="{CFA18199-CC8E-417A-A358-A04D1D02271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7" name="正方形/長方形 586">
          <a:extLst>
            <a:ext uri="{FF2B5EF4-FFF2-40B4-BE49-F238E27FC236}">
              <a16:creationId xmlns:a16="http://schemas.microsoft.com/office/drawing/2014/main" id="{7F150A56-1E45-4C68-BE63-82AD9395749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8" name="正方形/長方形 587">
          <a:extLst>
            <a:ext uri="{FF2B5EF4-FFF2-40B4-BE49-F238E27FC236}">
              <a16:creationId xmlns:a16="http://schemas.microsoft.com/office/drawing/2014/main" id="{3EA18C41-1BE5-4AEE-A44D-0534A7379BF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9" name="正方形/長方形 588">
          <a:extLst>
            <a:ext uri="{FF2B5EF4-FFF2-40B4-BE49-F238E27FC236}">
              <a16:creationId xmlns:a16="http://schemas.microsoft.com/office/drawing/2014/main" id="{81132F39-D735-466A-8CF2-45F8B9107B09}"/>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90" name="正方形/長方形 589">
          <a:extLst>
            <a:ext uri="{FF2B5EF4-FFF2-40B4-BE49-F238E27FC236}">
              <a16:creationId xmlns:a16="http://schemas.microsoft.com/office/drawing/2014/main" id="{FA696316-C601-46C8-9535-84D4163264B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1" name="正方形/長方形 590">
          <a:extLst>
            <a:ext uri="{FF2B5EF4-FFF2-40B4-BE49-F238E27FC236}">
              <a16:creationId xmlns:a16="http://schemas.microsoft.com/office/drawing/2014/main" id="{D7E289C1-2353-4B3E-A4D3-225A53FEC70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2" name="テキスト ボックス 591">
          <a:extLst>
            <a:ext uri="{FF2B5EF4-FFF2-40B4-BE49-F238E27FC236}">
              <a16:creationId xmlns:a16="http://schemas.microsoft.com/office/drawing/2014/main" id="{3573E885-C0C0-4E1D-A823-7499CA3CC6E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・類似団体と比較して特に有形固定資産減価償却率が低くなっている施設は、学校施設、公営住宅であり、高くなっている施設は、保育所である。</a:t>
          </a:r>
        </a:p>
        <a:p>
          <a:r>
            <a:rPr kumimoji="1" lang="ja-JP" altLang="en-US" sz="1300">
              <a:latin typeface="ＭＳ Ｐゴシック" panose="020B0600070205080204" pitchFamily="50" charset="-128"/>
              <a:ea typeface="ＭＳ Ｐゴシック" panose="020B0600070205080204" pitchFamily="50" charset="-128"/>
            </a:rPr>
            <a:t>学校施設については、小学校がＨ２１に小学校校舎改築を行っていることと、公営住宅もＲ１まで新築等を行っているため低くなっている。</a:t>
          </a:r>
        </a:p>
        <a:p>
          <a:r>
            <a:rPr kumimoji="1" lang="ja-JP" altLang="en-US" sz="1300">
              <a:latin typeface="ＭＳ Ｐゴシック" panose="020B0600070205080204" pitchFamily="50" charset="-128"/>
              <a:ea typeface="ＭＳ Ｐゴシック" panose="020B0600070205080204" pitchFamily="50" charset="-128"/>
            </a:rPr>
            <a:t>令和２年度に個別施設計画を策定予定であり、同計画に基づいて大規模改修を行うなど、老朽化対策に取り組んでいくこととしている。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048C7E9-438D-4DE8-9A2B-400857FB87F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474AA0C-B1D2-462F-B505-C1C1667981B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16C9685-F1E5-4D39-AC6F-07C08FAA9FF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FFACFD6-7148-4C43-BB3F-90153902A56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EC8098C-B9FB-499F-A622-A80C10BC286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AD36D31-57D7-43DD-A724-0167A62D844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C79C31C-1E84-4786-9B02-6502C748FB6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8741EBE-44F8-4F87-80EE-F49E148267C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A28DFB9-ECDA-469C-95D9-BC2960EDAC7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C9A97F2-FFDB-47FB-A0F8-C4F33BF7E9A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
1,140
181.85
3,591,701
3,430,332
42,263
1,614,749
2,865,375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F9C1B54-F465-457A-8F81-CDEA3EF9462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FDC4396-1152-492F-A167-E32B9ACA989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A3E4DAC-B807-44BE-84C8-6804240C5A4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A093D03-3AF3-4078-BE0C-1AF8DD74ECC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ADD15FF-B847-46DF-9818-E156879165F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62563D7-BD87-4E2C-B791-3D3EFC398E3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539E0AD-3046-441E-917B-FA6CE4A3CF0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B6C1872-ADF9-4D7F-A600-A7315893599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85141E0-AE69-4AF9-BDC1-2CCE6AF5C94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5096430-A4A2-422A-9C89-9017D65F101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A74EE4F-FA87-4AB6-AF50-446CFE10EEB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0443A0C-2DFE-4D5B-ADBD-0CEF18FEE99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DB63C2F-60D0-4368-94AC-82FAEA4C801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96A2B63-F53A-478C-93EF-83C565E7CBD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F901664-D6D5-4500-B7ED-3CA23D73056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440EE0F-E3B8-4B12-95C7-A9114EF840B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E92AE3B-EEEE-43A1-B06B-C475AAD56E0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34DD4B7-C27B-46DE-9C38-DD23CBCEDE7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CD572B3-C3CA-422A-8F44-000FBC541AA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A5D7649-84C0-4630-A72A-DE7E75F767E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73F78BA-4353-49F4-8CE0-CBB4F44692A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A18BD1F-1EDF-4D0F-A6F2-0CB195DC356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2ACC845-9706-4DD0-854E-439C46E2945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AAE5C3D-8ADB-4F36-A884-4F16E011CAB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3044212-D719-469D-B939-C423D0FA22D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E66105F-EB6E-4ABB-821F-09C5BBC7671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1E3C480-3E68-4B02-859F-6CFA131474D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22AFD7D-E96A-461C-93A8-18084AE6ECC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D6915B0-9BD2-402A-BF78-F85825E6A06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48F5E3E-7398-4985-BB6E-484FE3C91BB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118F0C3-A6B3-46B4-B8B1-0B0942745E7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938370D-4C8B-444E-AF73-73A5CE52FA9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6C97F92-5B0C-4FC4-B9F3-8C1C7BD0037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5349752-8272-47C2-BE2A-CFD23B9B8DB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AC144D1-4E30-4314-BB65-D8A2AD556D2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50EBF68-69CC-48B8-8D7B-F97980E0DC2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63A96AA-1A37-4AFF-AD4C-F09FC780CA6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76FA049-116A-457E-9199-4C4407FA84B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B4CB3A1-3426-4438-B8BA-1BD0134D5A1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BE87531-1571-4168-861D-AD5CD07B7C9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F7A3729-97DE-4504-BB17-C788C59A2BF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EE721724-94F0-4FEE-930A-41A3830A2F63}"/>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AADBFD7-A92E-4B9D-A4FD-3E88DF38ECE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E3B9EFAA-B37B-4275-832D-D92D1658577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909E2C78-6D73-4428-A878-4D85367E3F16}"/>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9A5E250-88EE-4B17-836F-CF0D05B8FA41}"/>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8E71CF8E-4497-4CD3-A02B-D7EAA741AFD2}"/>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20DFFF67-CD56-4AFB-9A90-285BE95EF8BA}"/>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96EE3ABD-20FB-4832-9E2E-F07C2D463BDD}"/>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1" name="【図書館】&#10;有形固定資産減価償却率平均値テキスト">
          <a:extLst>
            <a:ext uri="{FF2B5EF4-FFF2-40B4-BE49-F238E27FC236}">
              <a16:creationId xmlns:a16="http://schemas.microsoft.com/office/drawing/2014/main" id="{7682A14E-E2D4-4F3F-82FC-303BF40CD78C}"/>
            </a:ext>
          </a:extLst>
        </xdr:cNvPr>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2" name="フローチャート: 判断 61">
          <a:extLst>
            <a:ext uri="{FF2B5EF4-FFF2-40B4-BE49-F238E27FC236}">
              <a16:creationId xmlns:a16="http://schemas.microsoft.com/office/drawing/2014/main" id="{46654AD6-0C28-46B5-B132-88763DBE6EDB}"/>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26670</xdr:rowOff>
    </xdr:from>
    <xdr:to>
      <xdr:col>20</xdr:col>
      <xdr:colOff>38100</xdr:colOff>
      <xdr:row>36</xdr:row>
      <xdr:rowOff>128270</xdr:rowOff>
    </xdr:to>
    <xdr:sp macro="" textlink="">
      <xdr:nvSpPr>
        <xdr:cNvPr id="63" name="フローチャート: 判断 62">
          <a:extLst>
            <a:ext uri="{FF2B5EF4-FFF2-40B4-BE49-F238E27FC236}">
              <a16:creationId xmlns:a16="http://schemas.microsoft.com/office/drawing/2014/main" id="{5302697B-AEF2-4686-BF6D-6BD438806C20}"/>
            </a:ext>
          </a:extLst>
        </xdr:cNvPr>
        <xdr:cNvSpPr/>
      </xdr:nvSpPr>
      <xdr:spPr>
        <a:xfrm>
          <a:off x="3746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166370</xdr:rowOff>
    </xdr:from>
    <xdr:to>
      <xdr:col>15</xdr:col>
      <xdr:colOff>101600</xdr:colOff>
      <xdr:row>36</xdr:row>
      <xdr:rowOff>96520</xdr:rowOff>
    </xdr:to>
    <xdr:sp macro="" textlink="">
      <xdr:nvSpPr>
        <xdr:cNvPr id="64" name="フローチャート: 判断 63">
          <a:extLst>
            <a:ext uri="{FF2B5EF4-FFF2-40B4-BE49-F238E27FC236}">
              <a16:creationId xmlns:a16="http://schemas.microsoft.com/office/drawing/2014/main" id="{8537975F-7E98-47DA-B8E9-F43F64E44117}"/>
            </a:ext>
          </a:extLst>
        </xdr:cNvPr>
        <xdr:cNvSpPr/>
      </xdr:nvSpPr>
      <xdr:spPr>
        <a:xfrm>
          <a:off x="2857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74930</xdr:rowOff>
    </xdr:from>
    <xdr:to>
      <xdr:col>10</xdr:col>
      <xdr:colOff>165100</xdr:colOff>
      <xdr:row>37</xdr:row>
      <xdr:rowOff>5080</xdr:rowOff>
    </xdr:to>
    <xdr:sp macro="" textlink="">
      <xdr:nvSpPr>
        <xdr:cNvPr id="65" name="フローチャート: 判断 64">
          <a:extLst>
            <a:ext uri="{FF2B5EF4-FFF2-40B4-BE49-F238E27FC236}">
              <a16:creationId xmlns:a16="http://schemas.microsoft.com/office/drawing/2014/main" id="{14DE6318-4607-419A-BFA8-D51BDAF81815}"/>
            </a:ext>
          </a:extLst>
        </xdr:cNvPr>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91440</xdr:rowOff>
    </xdr:from>
    <xdr:to>
      <xdr:col>6</xdr:col>
      <xdr:colOff>38100</xdr:colOff>
      <xdr:row>36</xdr:row>
      <xdr:rowOff>21590</xdr:rowOff>
    </xdr:to>
    <xdr:sp macro="" textlink="">
      <xdr:nvSpPr>
        <xdr:cNvPr id="66" name="フローチャート: 判断 65">
          <a:extLst>
            <a:ext uri="{FF2B5EF4-FFF2-40B4-BE49-F238E27FC236}">
              <a16:creationId xmlns:a16="http://schemas.microsoft.com/office/drawing/2014/main" id="{F853F84E-8A94-41F3-A205-4729C9794BBE}"/>
            </a:ext>
          </a:extLst>
        </xdr:cNvPr>
        <xdr:cNvSpPr/>
      </xdr:nvSpPr>
      <xdr:spPr>
        <a:xfrm>
          <a:off x="1079500" y="60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158F6D1-3936-4132-BF56-14C7DE100B0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7727A92-0D72-468F-8C0A-88528C4203C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5CDB870-3A58-4B91-9D31-7B05D98891D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7134534-D32D-432F-B436-CFA38787E61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404D273-768C-4944-9CED-8060A48BD69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12700</xdr:rowOff>
    </xdr:from>
    <xdr:to>
      <xdr:col>10</xdr:col>
      <xdr:colOff>165100</xdr:colOff>
      <xdr:row>34</xdr:row>
      <xdr:rowOff>114300</xdr:rowOff>
    </xdr:to>
    <xdr:sp macro="" textlink="">
      <xdr:nvSpPr>
        <xdr:cNvPr id="72" name="楕円 71">
          <a:extLst>
            <a:ext uri="{FF2B5EF4-FFF2-40B4-BE49-F238E27FC236}">
              <a16:creationId xmlns:a16="http://schemas.microsoft.com/office/drawing/2014/main" id="{26E1D4F3-A61B-4A37-84D7-7EDB931852A3}"/>
            </a:ext>
          </a:extLst>
        </xdr:cNvPr>
        <xdr:cNvSpPr/>
      </xdr:nvSpPr>
      <xdr:spPr>
        <a:xfrm>
          <a:off x="19685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33</xdr:row>
      <xdr:rowOff>168910</xdr:rowOff>
    </xdr:from>
    <xdr:to>
      <xdr:col>6</xdr:col>
      <xdr:colOff>38100</xdr:colOff>
      <xdr:row>34</xdr:row>
      <xdr:rowOff>99060</xdr:rowOff>
    </xdr:to>
    <xdr:sp macro="" textlink="">
      <xdr:nvSpPr>
        <xdr:cNvPr id="73" name="楕円 72">
          <a:extLst>
            <a:ext uri="{FF2B5EF4-FFF2-40B4-BE49-F238E27FC236}">
              <a16:creationId xmlns:a16="http://schemas.microsoft.com/office/drawing/2014/main" id="{268BE27B-A159-4A21-873E-0C3586F28F9E}"/>
            </a:ext>
          </a:extLst>
        </xdr:cNvPr>
        <xdr:cNvSpPr/>
      </xdr:nvSpPr>
      <xdr:spPr>
        <a:xfrm>
          <a:off x="1079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48260</xdr:rowOff>
    </xdr:from>
    <xdr:to>
      <xdr:col>10</xdr:col>
      <xdr:colOff>114300</xdr:colOff>
      <xdr:row>34</xdr:row>
      <xdr:rowOff>63500</xdr:rowOff>
    </xdr:to>
    <xdr:cxnSp macro="">
      <xdr:nvCxnSpPr>
        <xdr:cNvPr id="74" name="直線コネクタ 73">
          <a:extLst>
            <a:ext uri="{FF2B5EF4-FFF2-40B4-BE49-F238E27FC236}">
              <a16:creationId xmlns:a16="http://schemas.microsoft.com/office/drawing/2014/main" id="{4E37229B-25CB-43BB-9D50-7352FD953100}"/>
            </a:ext>
          </a:extLst>
        </xdr:cNvPr>
        <xdr:cNvCxnSpPr/>
      </xdr:nvCxnSpPr>
      <xdr:spPr>
        <a:xfrm>
          <a:off x="1130300" y="5877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144797</xdr:rowOff>
    </xdr:from>
    <xdr:ext cx="405111" cy="259045"/>
    <xdr:sp macro="" textlink="">
      <xdr:nvSpPr>
        <xdr:cNvPr id="75" name="n_1aveValue【図書館】&#10;有形固定資産減価償却率">
          <a:extLst>
            <a:ext uri="{FF2B5EF4-FFF2-40B4-BE49-F238E27FC236}">
              <a16:creationId xmlns:a16="http://schemas.microsoft.com/office/drawing/2014/main" id="{6910BE98-7D16-4ADE-911B-DB5130BFA728}"/>
            </a:ext>
          </a:extLst>
        </xdr:cNvPr>
        <xdr:cNvSpPr txBox="1"/>
      </xdr:nvSpPr>
      <xdr:spPr>
        <a:xfrm>
          <a:off x="35820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113047</xdr:rowOff>
    </xdr:from>
    <xdr:ext cx="405111" cy="259045"/>
    <xdr:sp macro="" textlink="">
      <xdr:nvSpPr>
        <xdr:cNvPr id="76" name="n_2aveValue【図書館】&#10;有形固定資産減価償却率">
          <a:extLst>
            <a:ext uri="{FF2B5EF4-FFF2-40B4-BE49-F238E27FC236}">
              <a16:creationId xmlns:a16="http://schemas.microsoft.com/office/drawing/2014/main" id="{3B7DE90F-0DB0-42D2-BDF5-8B66C87DB9D4}"/>
            </a:ext>
          </a:extLst>
        </xdr:cNvPr>
        <xdr:cNvSpPr txBox="1"/>
      </xdr:nvSpPr>
      <xdr:spPr>
        <a:xfrm>
          <a:off x="2705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167657</xdr:rowOff>
    </xdr:from>
    <xdr:ext cx="405111" cy="259045"/>
    <xdr:sp macro="" textlink="">
      <xdr:nvSpPr>
        <xdr:cNvPr id="77" name="n_3aveValue【図書館】&#10;有形固定資産減価償却率">
          <a:extLst>
            <a:ext uri="{FF2B5EF4-FFF2-40B4-BE49-F238E27FC236}">
              <a16:creationId xmlns:a16="http://schemas.microsoft.com/office/drawing/2014/main" id="{E4D714EC-A8DC-4D00-8A81-C5F1765230B5}"/>
            </a:ext>
          </a:extLst>
        </xdr:cNvPr>
        <xdr:cNvSpPr txBox="1"/>
      </xdr:nvSpPr>
      <xdr:spPr>
        <a:xfrm>
          <a:off x="18167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12717</xdr:rowOff>
    </xdr:from>
    <xdr:ext cx="405111" cy="259045"/>
    <xdr:sp macro="" textlink="">
      <xdr:nvSpPr>
        <xdr:cNvPr id="78" name="n_4aveValue【図書館】&#10;有形固定資産減価償却率">
          <a:extLst>
            <a:ext uri="{FF2B5EF4-FFF2-40B4-BE49-F238E27FC236}">
              <a16:creationId xmlns:a16="http://schemas.microsoft.com/office/drawing/2014/main" id="{DE6C8666-2926-4763-9549-03946940F268}"/>
            </a:ext>
          </a:extLst>
        </xdr:cNvPr>
        <xdr:cNvSpPr txBox="1"/>
      </xdr:nvSpPr>
      <xdr:spPr>
        <a:xfrm>
          <a:off x="927744" y="6184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130827</xdr:rowOff>
    </xdr:from>
    <xdr:ext cx="405111" cy="259045"/>
    <xdr:sp macro="" textlink="">
      <xdr:nvSpPr>
        <xdr:cNvPr id="79" name="n_3mainValue【図書館】&#10;有形固定資産減価償却率">
          <a:extLst>
            <a:ext uri="{FF2B5EF4-FFF2-40B4-BE49-F238E27FC236}">
              <a16:creationId xmlns:a16="http://schemas.microsoft.com/office/drawing/2014/main" id="{6AAE3641-F09E-4794-BBED-EEBD95D78824}"/>
            </a:ext>
          </a:extLst>
        </xdr:cNvPr>
        <xdr:cNvSpPr txBox="1"/>
      </xdr:nvSpPr>
      <xdr:spPr>
        <a:xfrm>
          <a:off x="1816744" y="56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115587</xdr:rowOff>
    </xdr:from>
    <xdr:ext cx="405111" cy="259045"/>
    <xdr:sp macro="" textlink="">
      <xdr:nvSpPr>
        <xdr:cNvPr id="80" name="n_4mainValue【図書館】&#10;有形固定資産減価償却率">
          <a:extLst>
            <a:ext uri="{FF2B5EF4-FFF2-40B4-BE49-F238E27FC236}">
              <a16:creationId xmlns:a16="http://schemas.microsoft.com/office/drawing/2014/main" id="{14D317F7-F985-4748-90F9-6AFBCF0BE2BA}"/>
            </a:ext>
          </a:extLst>
        </xdr:cNvPr>
        <xdr:cNvSpPr txBox="1"/>
      </xdr:nvSpPr>
      <xdr:spPr>
        <a:xfrm>
          <a:off x="927744" y="5601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DD37B2D1-EAB2-4731-9C7B-E3F37842FE6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8CB00D2E-9698-4D04-A7EB-13CF200FB02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572EE5A4-D086-4149-9633-B5648399DA7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B8451BDE-A0B4-43EA-BCB2-23A92DAA1B1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20764E84-8EEE-4B16-9F16-818CF85F2D1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86451D9B-12B1-4AAD-BC9B-F99099199FD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8E42BB71-8092-466F-AD71-14A2D64010F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92F2ABF9-CC0D-40EF-9F99-A7F60E9F22F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2D0CFB88-6BD7-43A4-A7D2-7B6A0A33D96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951CC8E9-5A47-4877-9A00-13D6A2325D2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AB5CF083-73A6-44B8-9AE4-C44C54896B5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0523E2B8-6EDA-48CC-B2EC-C22E5DA97F6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0584CC85-7F44-4F3A-9BF9-1494865F12A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id="{56ADAEA4-32CB-434D-85BE-2CD75AA3191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473AA418-D3E0-489A-AAF4-C04C4ECA9B0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57D67BAA-4EC8-4B0C-AA4B-52AA0FE42BFE}"/>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144A31AA-A9E0-4066-810E-E921CCDD6D4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a:extLst>
            <a:ext uri="{FF2B5EF4-FFF2-40B4-BE49-F238E27FC236}">
              <a16:creationId xmlns:a16="http://schemas.microsoft.com/office/drawing/2014/main" id="{8567D80B-086B-4A1B-9034-3851E39B01C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222DAAC5-118F-4180-9ED4-F9B86E3EB3C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a:extLst>
            <a:ext uri="{FF2B5EF4-FFF2-40B4-BE49-F238E27FC236}">
              <a16:creationId xmlns:a16="http://schemas.microsoft.com/office/drawing/2014/main" id="{10E2CD82-3609-4F4D-8EE0-5B0442FCAE0B}"/>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0C335EDE-D40B-4592-A702-D122BEB4204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F601FC22-720C-4BD6-A4FA-C43C6EEC258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6C34B427-9B01-4660-9786-10730B516DE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41</xdr:row>
      <xdr:rowOff>169545</xdr:rowOff>
    </xdr:to>
    <xdr:cxnSp macro="">
      <xdr:nvCxnSpPr>
        <xdr:cNvPr id="104" name="直線コネクタ 103">
          <a:extLst>
            <a:ext uri="{FF2B5EF4-FFF2-40B4-BE49-F238E27FC236}">
              <a16:creationId xmlns:a16="http://schemas.microsoft.com/office/drawing/2014/main" id="{FCD3E9B0-39FB-48E2-AF6E-EA5A014019DE}"/>
            </a:ext>
          </a:extLst>
        </xdr:cNvPr>
        <xdr:cNvCxnSpPr/>
      </xdr:nvCxnSpPr>
      <xdr:spPr>
        <a:xfrm flipV="1">
          <a:off x="10476865" y="59055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5" name="【図書館】&#10;一人当たり面積最小値テキスト">
          <a:extLst>
            <a:ext uri="{FF2B5EF4-FFF2-40B4-BE49-F238E27FC236}">
              <a16:creationId xmlns:a16="http://schemas.microsoft.com/office/drawing/2014/main" id="{B10F5CD6-FCE0-43D3-A13D-D5567FB3972C}"/>
            </a:ext>
          </a:extLst>
        </xdr:cNvPr>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6" name="直線コネクタ 105">
          <a:extLst>
            <a:ext uri="{FF2B5EF4-FFF2-40B4-BE49-F238E27FC236}">
              <a16:creationId xmlns:a16="http://schemas.microsoft.com/office/drawing/2014/main" id="{90377771-F86C-4F49-93D3-EA6210378D00}"/>
            </a:ext>
          </a:extLst>
        </xdr:cNvPr>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07" name="【図書館】&#10;一人当たり面積最大値テキスト">
          <a:extLst>
            <a:ext uri="{FF2B5EF4-FFF2-40B4-BE49-F238E27FC236}">
              <a16:creationId xmlns:a16="http://schemas.microsoft.com/office/drawing/2014/main" id="{E9AE32C8-971B-429C-9F45-A03087125B2D}"/>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08" name="直線コネクタ 107">
          <a:extLst>
            <a:ext uri="{FF2B5EF4-FFF2-40B4-BE49-F238E27FC236}">
              <a16:creationId xmlns:a16="http://schemas.microsoft.com/office/drawing/2014/main" id="{3413A16F-1C96-47DF-AA44-D859E86C29DC}"/>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28592</xdr:rowOff>
    </xdr:from>
    <xdr:ext cx="469744" cy="259045"/>
    <xdr:sp macro="" textlink="">
      <xdr:nvSpPr>
        <xdr:cNvPr id="109" name="【図書館】&#10;一人当たり面積平均値テキスト">
          <a:extLst>
            <a:ext uri="{FF2B5EF4-FFF2-40B4-BE49-F238E27FC236}">
              <a16:creationId xmlns:a16="http://schemas.microsoft.com/office/drawing/2014/main" id="{7640DF57-3A6B-4216-B8B6-78E35302F634}"/>
            </a:ext>
          </a:extLst>
        </xdr:cNvPr>
        <xdr:cNvSpPr txBox="1"/>
      </xdr:nvSpPr>
      <xdr:spPr>
        <a:xfrm>
          <a:off x="10515600" y="6715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50165</xdr:rowOff>
    </xdr:from>
    <xdr:to>
      <xdr:col>55</xdr:col>
      <xdr:colOff>50800</xdr:colOff>
      <xdr:row>39</xdr:row>
      <xdr:rowOff>151765</xdr:rowOff>
    </xdr:to>
    <xdr:sp macro="" textlink="">
      <xdr:nvSpPr>
        <xdr:cNvPr id="110" name="フローチャート: 判断 109">
          <a:extLst>
            <a:ext uri="{FF2B5EF4-FFF2-40B4-BE49-F238E27FC236}">
              <a16:creationId xmlns:a16="http://schemas.microsoft.com/office/drawing/2014/main" id="{BB7B4850-C3C1-4019-B0F4-1B1F9E968F5A}"/>
            </a:ext>
          </a:extLst>
        </xdr:cNvPr>
        <xdr:cNvSpPr/>
      </xdr:nvSpPr>
      <xdr:spPr>
        <a:xfrm>
          <a:off x="104267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11" name="フローチャート: 判断 110">
          <a:extLst>
            <a:ext uri="{FF2B5EF4-FFF2-40B4-BE49-F238E27FC236}">
              <a16:creationId xmlns:a16="http://schemas.microsoft.com/office/drawing/2014/main" id="{BD9F8499-5FD5-4F72-8ABA-C9D8F465378F}"/>
            </a:ext>
          </a:extLst>
        </xdr:cNvPr>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80645</xdr:rowOff>
    </xdr:from>
    <xdr:to>
      <xdr:col>46</xdr:col>
      <xdr:colOff>38100</xdr:colOff>
      <xdr:row>40</xdr:row>
      <xdr:rowOff>10795</xdr:rowOff>
    </xdr:to>
    <xdr:sp macro="" textlink="">
      <xdr:nvSpPr>
        <xdr:cNvPr id="112" name="フローチャート: 判断 111">
          <a:extLst>
            <a:ext uri="{FF2B5EF4-FFF2-40B4-BE49-F238E27FC236}">
              <a16:creationId xmlns:a16="http://schemas.microsoft.com/office/drawing/2014/main" id="{E360F5CB-6D77-449A-8E1E-482240005F9B}"/>
            </a:ext>
          </a:extLst>
        </xdr:cNvPr>
        <xdr:cNvSpPr/>
      </xdr:nvSpPr>
      <xdr:spPr>
        <a:xfrm>
          <a:off x="8699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113030</xdr:rowOff>
    </xdr:from>
    <xdr:to>
      <xdr:col>41</xdr:col>
      <xdr:colOff>101600</xdr:colOff>
      <xdr:row>40</xdr:row>
      <xdr:rowOff>43180</xdr:rowOff>
    </xdr:to>
    <xdr:sp macro="" textlink="">
      <xdr:nvSpPr>
        <xdr:cNvPr id="113" name="フローチャート: 判断 112">
          <a:extLst>
            <a:ext uri="{FF2B5EF4-FFF2-40B4-BE49-F238E27FC236}">
              <a16:creationId xmlns:a16="http://schemas.microsoft.com/office/drawing/2014/main" id="{59165311-C87D-4C68-B3E9-A64FF1D56CD6}"/>
            </a:ext>
          </a:extLst>
        </xdr:cNvPr>
        <xdr:cNvSpPr/>
      </xdr:nvSpPr>
      <xdr:spPr>
        <a:xfrm>
          <a:off x="7810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4" name="フローチャート: 判断 113">
          <a:extLst>
            <a:ext uri="{FF2B5EF4-FFF2-40B4-BE49-F238E27FC236}">
              <a16:creationId xmlns:a16="http://schemas.microsoft.com/office/drawing/2014/main" id="{705B457A-44DC-4308-80B6-D39862AA66F5}"/>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2CC85436-BAF1-4CE7-8AB8-61BDD603047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B58790A7-5851-474A-B03F-3FA1F5C2338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6E4D684F-E24D-404E-9AD5-D39D3E948FC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F506D958-D178-4AE6-BBA0-75D88C6B69C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EB67A8B2-3747-4D77-88B9-303E4BEDF37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86360</xdr:rowOff>
    </xdr:from>
    <xdr:to>
      <xdr:col>41</xdr:col>
      <xdr:colOff>101600</xdr:colOff>
      <xdr:row>38</xdr:row>
      <xdr:rowOff>16510</xdr:rowOff>
    </xdr:to>
    <xdr:sp macro="" textlink="">
      <xdr:nvSpPr>
        <xdr:cNvPr id="120" name="楕円 119">
          <a:extLst>
            <a:ext uri="{FF2B5EF4-FFF2-40B4-BE49-F238E27FC236}">
              <a16:creationId xmlns:a16="http://schemas.microsoft.com/office/drawing/2014/main" id="{A0646BEF-E52E-473B-9D6C-86B855CCDF6C}"/>
            </a:ext>
          </a:extLst>
        </xdr:cNvPr>
        <xdr:cNvSpPr/>
      </xdr:nvSpPr>
      <xdr:spPr>
        <a:xfrm>
          <a:off x="7810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99695</xdr:rowOff>
    </xdr:from>
    <xdr:to>
      <xdr:col>36</xdr:col>
      <xdr:colOff>165100</xdr:colOff>
      <xdr:row>38</xdr:row>
      <xdr:rowOff>29845</xdr:rowOff>
    </xdr:to>
    <xdr:sp macro="" textlink="">
      <xdr:nvSpPr>
        <xdr:cNvPr id="121" name="楕円 120">
          <a:extLst>
            <a:ext uri="{FF2B5EF4-FFF2-40B4-BE49-F238E27FC236}">
              <a16:creationId xmlns:a16="http://schemas.microsoft.com/office/drawing/2014/main" id="{EB1A0E1E-82BB-4E0D-AFC8-BAAC2F412ABC}"/>
            </a:ext>
          </a:extLst>
        </xdr:cNvPr>
        <xdr:cNvSpPr/>
      </xdr:nvSpPr>
      <xdr:spPr>
        <a:xfrm>
          <a:off x="6921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137160</xdr:rowOff>
    </xdr:from>
    <xdr:to>
      <xdr:col>41</xdr:col>
      <xdr:colOff>50800</xdr:colOff>
      <xdr:row>37</xdr:row>
      <xdr:rowOff>150495</xdr:rowOff>
    </xdr:to>
    <xdr:cxnSp macro="">
      <xdr:nvCxnSpPr>
        <xdr:cNvPr id="122" name="直線コネクタ 121">
          <a:extLst>
            <a:ext uri="{FF2B5EF4-FFF2-40B4-BE49-F238E27FC236}">
              <a16:creationId xmlns:a16="http://schemas.microsoft.com/office/drawing/2014/main" id="{0C95E729-D7F7-4701-9E6A-A93303B12AFC}"/>
            </a:ext>
          </a:extLst>
        </xdr:cNvPr>
        <xdr:cNvCxnSpPr/>
      </xdr:nvCxnSpPr>
      <xdr:spPr>
        <a:xfrm flipV="1">
          <a:off x="6972300" y="64808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6367</xdr:rowOff>
    </xdr:from>
    <xdr:ext cx="469744" cy="259045"/>
    <xdr:sp macro="" textlink="">
      <xdr:nvSpPr>
        <xdr:cNvPr id="123" name="n_1aveValue【図書館】&#10;一人当たり面積">
          <a:extLst>
            <a:ext uri="{FF2B5EF4-FFF2-40B4-BE49-F238E27FC236}">
              <a16:creationId xmlns:a16="http://schemas.microsoft.com/office/drawing/2014/main" id="{01C53DD0-635A-4E29-9E36-B39872782821}"/>
            </a:ext>
          </a:extLst>
        </xdr:cNvPr>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27322</xdr:rowOff>
    </xdr:from>
    <xdr:ext cx="469744" cy="259045"/>
    <xdr:sp macro="" textlink="">
      <xdr:nvSpPr>
        <xdr:cNvPr id="124" name="n_2aveValue【図書館】&#10;一人当たり面積">
          <a:extLst>
            <a:ext uri="{FF2B5EF4-FFF2-40B4-BE49-F238E27FC236}">
              <a16:creationId xmlns:a16="http://schemas.microsoft.com/office/drawing/2014/main" id="{90F69ABA-F8C3-4DE8-8780-1530A29995DB}"/>
            </a:ext>
          </a:extLst>
        </xdr:cNvPr>
        <xdr:cNvSpPr txBox="1"/>
      </xdr:nvSpPr>
      <xdr:spPr>
        <a:xfrm>
          <a:off x="85154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34307</xdr:rowOff>
    </xdr:from>
    <xdr:ext cx="469744" cy="259045"/>
    <xdr:sp macro="" textlink="">
      <xdr:nvSpPr>
        <xdr:cNvPr id="125" name="n_3aveValue【図書館】&#10;一人当たり面積">
          <a:extLst>
            <a:ext uri="{FF2B5EF4-FFF2-40B4-BE49-F238E27FC236}">
              <a16:creationId xmlns:a16="http://schemas.microsoft.com/office/drawing/2014/main" id="{6153972B-303F-49B7-B97D-F271DA520CD1}"/>
            </a:ext>
          </a:extLst>
        </xdr:cNvPr>
        <xdr:cNvSpPr txBox="1"/>
      </xdr:nvSpPr>
      <xdr:spPr>
        <a:xfrm>
          <a:off x="7626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95267</xdr:rowOff>
    </xdr:from>
    <xdr:ext cx="469744" cy="259045"/>
    <xdr:sp macro="" textlink="">
      <xdr:nvSpPr>
        <xdr:cNvPr id="126" name="n_4aveValue【図書館】&#10;一人当たり面積">
          <a:extLst>
            <a:ext uri="{FF2B5EF4-FFF2-40B4-BE49-F238E27FC236}">
              <a16:creationId xmlns:a16="http://schemas.microsoft.com/office/drawing/2014/main" id="{05C57A37-19C0-4E59-BC03-B4848EC450A4}"/>
            </a:ext>
          </a:extLst>
        </xdr:cNvPr>
        <xdr:cNvSpPr txBox="1"/>
      </xdr:nvSpPr>
      <xdr:spPr>
        <a:xfrm>
          <a:off x="6737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33037</xdr:rowOff>
    </xdr:from>
    <xdr:ext cx="469744" cy="259045"/>
    <xdr:sp macro="" textlink="">
      <xdr:nvSpPr>
        <xdr:cNvPr id="127" name="n_3mainValue【図書館】&#10;一人当たり面積">
          <a:extLst>
            <a:ext uri="{FF2B5EF4-FFF2-40B4-BE49-F238E27FC236}">
              <a16:creationId xmlns:a16="http://schemas.microsoft.com/office/drawing/2014/main" id="{8353FC8C-25E7-426D-91ED-3CECB2FB530A}"/>
            </a:ext>
          </a:extLst>
        </xdr:cNvPr>
        <xdr:cNvSpPr txBox="1"/>
      </xdr:nvSpPr>
      <xdr:spPr>
        <a:xfrm>
          <a:off x="762642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46372</xdr:rowOff>
    </xdr:from>
    <xdr:ext cx="469744" cy="259045"/>
    <xdr:sp macro="" textlink="">
      <xdr:nvSpPr>
        <xdr:cNvPr id="128" name="n_4mainValue【図書館】&#10;一人当たり面積">
          <a:extLst>
            <a:ext uri="{FF2B5EF4-FFF2-40B4-BE49-F238E27FC236}">
              <a16:creationId xmlns:a16="http://schemas.microsoft.com/office/drawing/2014/main" id="{8868AFE6-19D3-4158-96CE-933A2154967D}"/>
            </a:ext>
          </a:extLst>
        </xdr:cNvPr>
        <xdr:cNvSpPr txBox="1"/>
      </xdr:nvSpPr>
      <xdr:spPr>
        <a:xfrm>
          <a:off x="6737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56D7BB25-CA72-4F8C-BF27-CB0B8BCA5C8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8B63BECD-D951-4CC9-B896-0F693203D20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BDA70DA5-EB4C-499E-B367-7874B674688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6878EF57-56A1-48AA-975F-8324C0AA75E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8B9E2E62-40C4-47A5-A833-B971FFA5365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125624F-81A0-4DBD-8827-D80CE76A08B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C1126CF6-5E6B-4A9F-A91C-614BF27A39A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7DB7ED4E-97DD-44A4-8DC3-5E50AAFBF1A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2EA35486-7011-479B-AAF1-1BED4EAFF4F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384A0F34-C6A7-488D-8B8B-4C9B90C0731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9" name="テキスト ボックス 138">
          <a:extLst>
            <a:ext uri="{FF2B5EF4-FFF2-40B4-BE49-F238E27FC236}">
              <a16:creationId xmlns:a16="http://schemas.microsoft.com/office/drawing/2014/main" id="{A5B59D41-7FD9-4450-8757-D1CCD7442DC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a:extLst>
            <a:ext uri="{FF2B5EF4-FFF2-40B4-BE49-F238E27FC236}">
              <a16:creationId xmlns:a16="http://schemas.microsoft.com/office/drawing/2014/main" id="{73C0B4DB-E5D6-4B34-A13E-B690B732594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1" name="テキスト ボックス 140">
          <a:extLst>
            <a:ext uri="{FF2B5EF4-FFF2-40B4-BE49-F238E27FC236}">
              <a16:creationId xmlns:a16="http://schemas.microsoft.com/office/drawing/2014/main" id="{5CD63152-BCBD-4D86-BC08-5753F8B7499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a:extLst>
            <a:ext uri="{FF2B5EF4-FFF2-40B4-BE49-F238E27FC236}">
              <a16:creationId xmlns:a16="http://schemas.microsoft.com/office/drawing/2014/main" id="{BFF49D87-7DD8-4C85-8AE7-6D5D627551B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a:extLst>
            <a:ext uri="{FF2B5EF4-FFF2-40B4-BE49-F238E27FC236}">
              <a16:creationId xmlns:a16="http://schemas.microsoft.com/office/drawing/2014/main" id="{20CF5C4A-D117-4F2C-9528-79AC9261E22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a:extLst>
            <a:ext uri="{FF2B5EF4-FFF2-40B4-BE49-F238E27FC236}">
              <a16:creationId xmlns:a16="http://schemas.microsoft.com/office/drawing/2014/main" id="{0FC2920A-FBE9-4103-B7F8-3D38A9E89E4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a:extLst>
            <a:ext uri="{FF2B5EF4-FFF2-40B4-BE49-F238E27FC236}">
              <a16:creationId xmlns:a16="http://schemas.microsoft.com/office/drawing/2014/main" id="{B81184D0-4FDB-4419-A703-1ACC89797A1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a:extLst>
            <a:ext uri="{FF2B5EF4-FFF2-40B4-BE49-F238E27FC236}">
              <a16:creationId xmlns:a16="http://schemas.microsoft.com/office/drawing/2014/main" id="{5E82F1D0-3305-4DF4-928E-246CFF6F2E8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a:extLst>
            <a:ext uri="{FF2B5EF4-FFF2-40B4-BE49-F238E27FC236}">
              <a16:creationId xmlns:a16="http://schemas.microsoft.com/office/drawing/2014/main" id="{E9D3BCB8-2251-4BC5-B1F9-F2ABB0B18B5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a:extLst>
            <a:ext uri="{FF2B5EF4-FFF2-40B4-BE49-F238E27FC236}">
              <a16:creationId xmlns:a16="http://schemas.microsoft.com/office/drawing/2014/main" id="{3929010D-DFC4-4A0B-ADBD-0C027C656B5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a:extLst>
            <a:ext uri="{FF2B5EF4-FFF2-40B4-BE49-F238E27FC236}">
              <a16:creationId xmlns:a16="http://schemas.microsoft.com/office/drawing/2014/main" id="{49C5639F-677D-4AC7-8C9B-84344CF12E7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a:extLst>
            <a:ext uri="{FF2B5EF4-FFF2-40B4-BE49-F238E27FC236}">
              <a16:creationId xmlns:a16="http://schemas.microsoft.com/office/drawing/2014/main" id="{D4B67421-0787-442D-9B50-882F6906F10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1" name="テキスト ボックス 150">
          <a:extLst>
            <a:ext uri="{FF2B5EF4-FFF2-40B4-BE49-F238E27FC236}">
              <a16:creationId xmlns:a16="http://schemas.microsoft.com/office/drawing/2014/main" id="{EAB9BD9B-6685-42D9-B2A7-4F5FC7B9DEA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7270FB77-8F82-4EA7-A610-5236850E147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a:extLst>
            <a:ext uri="{FF2B5EF4-FFF2-40B4-BE49-F238E27FC236}">
              <a16:creationId xmlns:a16="http://schemas.microsoft.com/office/drawing/2014/main" id="{11F39712-643A-4525-85DA-1FCEBB02CD8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154" name="直線コネクタ 153">
          <a:extLst>
            <a:ext uri="{FF2B5EF4-FFF2-40B4-BE49-F238E27FC236}">
              <a16:creationId xmlns:a16="http://schemas.microsoft.com/office/drawing/2014/main" id="{D7509B0B-FB44-4AF1-B8DC-E958189CB507}"/>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55" name="【体育館・プール】&#10;有形固定資産減価償却率最小値テキスト">
          <a:extLst>
            <a:ext uri="{FF2B5EF4-FFF2-40B4-BE49-F238E27FC236}">
              <a16:creationId xmlns:a16="http://schemas.microsoft.com/office/drawing/2014/main" id="{5D66D0E7-A743-421C-A565-77001A756C6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6" name="直線コネクタ 155">
          <a:extLst>
            <a:ext uri="{FF2B5EF4-FFF2-40B4-BE49-F238E27FC236}">
              <a16:creationId xmlns:a16="http://schemas.microsoft.com/office/drawing/2014/main" id="{F401BD6E-5128-4F0D-B576-FADFB449FBB2}"/>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157" name="【体育館・プール】&#10;有形固定資産減価償却率最大値テキスト">
          <a:extLst>
            <a:ext uri="{FF2B5EF4-FFF2-40B4-BE49-F238E27FC236}">
              <a16:creationId xmlns:a16="http://schemas.microsoft.com/office/drawing/2014/main" id="{12DB2DD0-B957-40C7-9128-190F994DCFDF}"/>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158" name="直線コネクタ 157">
          <a:extLst>
            <a:ext uri="{FF2B5EF4-FFF2-40B4-BE49-F238E27FC236}">
              <a16:creationId xmlns:a16="http://schemas.microsoft.com/office/drawing/2014/main" id="{60F65B70-0F52-4B9F-970B-7E1A8FCB0760}"/>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159" name="【体育館・プール】&#10;有形固定資産減価償却率平均値テキスト">
          <a:extLst>
            <a:ext uri="{FF2B5EF4-FFF2-40B4-BE49-F238E27FC236}">
              <a16:creationId xmlns:a16="http://schemas.microsoft.com/office/drawing/2014/main" id="{629C4C22-06AD-4AE1-9C07-AC3FA25FB1BD}"/>
            </a:ext>
          </a:extLst>
        </xdr:cNvPr>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160" name="フローチャート: 判断 159">
          <a:extLst>
            <a:ext uri="{FF2B5EF4-FFF2-40B4-BE49-F238E27FC236}">
              <a16:creationId xmlns:a16="http://schemas.microsoft.com/office/drawing/2014/main" id="{983793E0-5686-46F6-88C2-A0A165FB0B09}"/>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161" name="フローチャート: 判断 160">
          <a:extLst>
            <a:ext uri="{FF2B5EF4-FFF2-40B4-BE49-F238E27FC236}">
              <a16:creationId xmlns:a16="http://schemas.microsoft.com/office/drawing/2014/main" id="{CF78A240-7674-4347-84A0-33B2411F0ED9}"/>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162" name="フローチャート: 判断 161">
          <a:extLst>
            <a:ext uri="{FF2B5EF4-FFF2-40B4-BE49-F238E27FC236}">
              <a16:creationId xmlns:a16="http://schemas.microsoft.com/office/drawing/2014/main" id="{CB081A57-BE6B-40FD-8302-3C8D9C215301}"/>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63" name="フローチャート: 判断 162">
          <a:extLst>
            <a:ext uri="{FF2B5EF4-FFF2-40B4-BE49-F238E27FC236}">
              <a16:creationId xmlns:a16="http://schemas.microsoft.com/office/drawing/2014/main" id="{44222915-46CB-4E71-8E45-77886865AAC4}"/>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164" name="フローチャート: 判断 163">
          <a:extLst>
            <a:ext uri="{FF2B5EF4-FFF2-40B4-BE49-F238E27FC236}">
              <a16:creationId xmlns:a16="http://schemas.microsoft.com/office/drawing/2014/main" id="{274FEE37-E215-46EA-ABA9-797A325B1D78}"/>
            </a:ext>
          </a:extLst>
        </xdr:cNvPr>
        <xdr:cNvSpPr/>
      </xdr:nvSpPr>
      <xdr:spPr>
        <a:xfrm>
          <a:off x="10795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B86C1A3A-8D40-4773-9553-0AB844BEF7E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F43767B2-E13D-40D8-B186-0037716FAF9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35E7E0A7-9D77-402C-B8F3-C11EC80E425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22D85B73-7EBB-432B-9278-20D4809D8F1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7A276DE0-F8E0-4280-9525-38AC0FFCB50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70031</xdr:rowOff>
    </xdr:from>
    <xdr:to>
      <xdr:col>24</xdr:col>
      <xdr:colOff>114300</xdr:colOff>
      <xdr:row>63</xdr:row>
      <xdr:rowOff>181</xdr:rowOff>
    </xdr:to>
    <xdr:sp macro="" textlink="">
      <xdr:nvSpPr>
        <xdr:cNvPr id="170" name="楕円 169">
          <a:extLst>
            <a:ext uri="{FF2B5EF4-FFF2-40B4-BE49-F238E27FC236}">
              <a16:creationId xmlns:a16="http://schemas.microsoft.com/office/drawing/2014/main" id="{6DC1A392-ED8B-41BA-81EA-9E9A4D1380CD}"/>
            </a:ext>
          </a:extLst>
        </xdr:cNvPr>
        <xdr:cNvSpPr/>
      </xdr:nvSpPr>
      <xdr:spPr>
        <a:xfrm>
          <a:off x="45847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48458</xdr:rowOff>
    </xdr:from>
    <xdr:ext cx="405111" cy="259045"/>
    <xdr:sp macro="" textlink="">
      <xdr:nvSpPr>
        <xdr:cNvPr id="171" name="【体育館・プール】&#10;有形固定資産減価償却率該当値テキスト">
          <a:extLst>
            <a:ext uri="{FF2B5EF4-FFF2-40B4-BE49-F238E27FC236}">
              <a16:creationId xmlns:a16="http://schemas.microsoft.com/office/drawing/2014/main" id="{2ABD581B-E588-494C-AA4C-16F5D69CEF4F}"/>
            </a:ext>
          </a:extLst>
        </xdr:cNvPr>
        <xdr:cNvSpPr txBox="1"/>
      </xdr:nvSpPr>
      <xdr:spPr>
        <a:xfrm>
          <a:off x="4673600"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64</xdr:row>
      <xdr:rowOff>7983</xdr:rowOff>
    </xdr:from>
    <xdr:to>
      <xdr:col>10</xdr:col>
      <xdr:colOff>165100</xdr:colOff>
      <xdr:row>64</xdr:row>
      <xdr:rowOff>109583</xdr:rowOff>
    </xdr:to>
    <xdr:sp macro="" textlink="">
      <xdr:nvSpPr>
        <xdr:cNvPr id="172" name="楕円 171">
          <a:extLst>
            <a:ext uri="{FF2B5EF4-FFF2-40B4-BE49-F238E27FC236}">
              <a16:creationId xmlns:a16="http://schemas.microsoft.com/office/drawing/2014/main" id="{43A3AB1D-8335-4A99-AF68-9DFF96D35E0B}"/>
            </a:ext>
          </a:extLst>
        </xdr:cNvPr>
        <xdr:cNvSpPr/>
      </xdr:nvSpPr>
      <xdr:spPr>
        <a:xfrm>
          <a:off x="1968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63</xdr:row>
      <xdr:rowOff>141877</xdr:rowOff>
    </xdr:from>
    <xdr:to>
      <xdr:col>6</xdr:col>
      <xdr:colOff>38100</xdr:colOff>
      <xdr:row>64</xdr:row>
      <xdr:rowOff>72027</xdr:rowOff>
    </xdr:to>
    <xdr:sp macro="" textlink="">
      <xdr:nvSpPr>
        <xdr:cNvPr id="173" name="楕円 172">
          <a:extLst>
            <a:ext uri="{FF2B5EF4-FFF2-40B4-BE49-F238E27FC236}">
              <a16:creationId xmlns:a16="http://schemas.microsoft.com/office/drawing/2014/main" id="{DB45FACD-4CDF-4580-AB28-3B92DEE2616D}"/>
            </a:ext>
          </a:extLst>
        </xdr:cNvPr>
        <xdr:cNvSpPr/>
      </xdr:nvSpPr>
      <xdr:spPr>
        <a:xfrm>
          <a:off x="1079500" y="1094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21227</xdr:rowOff>
    </xdr:from>
    <xdr:to>
      <xdr:col>10</xdr:col>
      <xdr:colOff>114300</xdr:colOff>
      <xdr:row>64</xdr:row>
      <xdr:rowOff>58783</xdr:rowOff>
    </xdr:to>
    <xdr:cxnSp macro="">
      <xdr:nvCxnSpPr>
        <xdr:cNvPr id="174" name="直線コネクタ 173">
          <a:extLst>
            <a:ext uri="{FF2B5EF4-FFF2-40B4-BE49-F238E27FC236}">
              <a16:creationId xmlns:a16="http://schemas.microsoft.com/office/drawing/2014/main" id="{0FFA9078-7628-42AB-9F24-C600EEDF0E74}"/>
            </a:ext>
          </a:extLst>
        </xdr:cNvPr>
        <xdr:cNvCxnSpPr/>
      </xdr:nvCxnSpPr>
      <xdr:spPr>
        <a:xfrm>
          <a:off x="1130300" y="1099402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175" name="n_1aveValue【体育館・プール】&#10;有形固定資産減価償却率">
          <a:extLst>
            <a:ext uri="{FF2B5EF4-FFF2-40B4-BE49-F238E27FC236}">
              <a16:creationId xmlns:a16="http://schemas.microsoft.com/office/drawing/2014/main" id="{3482EA16-ECF1-40F6-B1EE-CD128FDC0229}"/>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176" name="n_2aveValue【体育館・プール】&#10;有形固定資産減価償却率">
          <a:extLst>
            <a:ext uri="{FF2B5EF4-FFF2-40B4-BE49-F238E27FC236}">
              <a16:creationId xmlns:a16="http://schemas.microsoft.com/office/drawing/2014/main" id="{26660CB5-08C5-4F11-B839-DE6C61C38A8B}"/>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77" name="n_3aveValue【体育館・プール】&#10;有形固定資産減価償却率">
          <a:extLst>
            <a:ext uri="{FF2B5EF4-FFF2-40B4-BE49-F238E27FC236}">
              <a16:creationId xmlns:a16="http://schemas.microsoft.com/office/drawing/2014/main" id="{53EB702E-F4FE-4BE8-BE9A-F5F75BC34EC0}"/>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103250</xdr:rowOff>
    </xdr:from>
    <xdr:ext cx="405111" cy="259045"/>
    <xdr:sp macro="" textlink="">
      <xdr:nvSpPr>
        <xdr:cNvPr id="178" name="n_4aveValue【体育館・プール】&#10;有形固定資産減価償却率">
          <a:extLst>
            <a:ext uri="{FF2B5EF4-FFF2-40B4-BE49-F238E27FC236}">
              <a16:creationId xmlns:a16="http://schemas.microsoft.com/office/drawing/2014/main" id="{3E81A1E4-AAC6-4757-8A07-F7A29796AC17}"/>
            </a:ext>
          </a:extLst>
        </xdr:cNvPr>
        <xdr:cNvSpPr txBox="1"/>
      </xdr:nvSpPr>
      <xdr:spPr>
        <a:xfrm>
          <a:off x="927744" y="1021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100710</xdr:rowOff>
    </xdr:from>
    <xdr:ext cx="405111" cy="259045"/>
    <xdr:sp macro="" textlink="">
      <xdr:nvSpPr>
        <xdr:cNvPr id="179" name="n_3mainValue【体育館・プール】&#10;有形固定資産減価償却率">
          <a:extLst>
            <a:ext uri="{FF2B5EF4-FFF2-40B4-BE49-F238E27FC236}">
              <a16:creationId xmlns:a16="http://schemas.microsoft.com/office/drawing/2014/main" id="{DDC9215B-1354-4364-BA8D-DEAA69934EF1}"/>
            </a:ext>
          </a:extLst>
        </xdr:cNvPr>
        <xdr:cNvSpPr txBox="1"/>
      </xdr:nvSpPr>
      <xdr:spPr>
        <a:xfrm>
          <a:off x="1816744" y="1107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63154</xdr:rowOff>
    </xdr:from>
    <xdr:ext cx="405111" cy="259045"/>
    <xdr:sp macro="" textlink="">
      <xdr:nvSpPr>
        <xdr:cNvPr id="180" name="n_4mainValue【体育館・プール】&#10;有形固定資産減価償却率">
          <a:extLst>
            <a:ext uri="{FF2B5EF4-FFF2-40B4-BE49-F238E27FC236}">
              <a16:creationId xmlns:a16="http://schemas.microsoft.com/office/drawing/2014/main" id="{55460069-EE57-49C8-A47B-24D5CA2B9871}"/>
            </a:ext>
          </a:extLst>
        </xdr:cNvPr>
        <xdr:cNvSpPr txBox="1"/>
      </xdr:nvSpPr>
      <xdr:spPr>
        <a:xfrm>
          <a:off x="927744" y="1103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FB4F3711-83D8-4E14-8AB9-4F4D46DCDF4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4F9EF782-DB9C-4D47-AE44-54AE0C74B75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8BF0CF89-2AF6-47E9-B552-1AE5C6460F7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F3627227-9B99-4993-A361-B11A2DF5E36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582D87AA-2FA3-42F7-9308-7770584CBBE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D7CA5B37-C6BC-47EF-B5F8-34861125F92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4B3A2224-6698-4A64-892F-3512F7360C4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0E41DC73-675D-4229-8FFF-C6B9C561D42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3F81673F-017E-46C1-A849-98B780406B2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9694DFFA-60FA-4BAA-9A81-7C10F28B6F4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1" name="直線コネクタ 190">
          <a:extLst>
            <a:ext uri="{FF2B5EF4-FFF2-40B4-BE49-F238E27FC236}">
              <a16:creationId xmlns:a16="http://schemas.microsoft.com/office/drawing/2014/main" id="{8ECEF36A-E328-43BC-82FF-B3C492F7520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2" name="テキスト ボックス 191">
          <a:extLst>
            <a:ext uri="{FF2B5EF4-FFF2-40B4-BE49-F238E27FC236}">
              <a16:creationId xmlns:a16="http://schemas.microsoft.com/office/drawing/2014/main" id="{7187D154-DD13-4C5A-BBD2-BB90D692E674}"/>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3" name="直線コネクタ 192">
          <a:extLst>
            <a:ext uri="{FF2B5EF4-FFF2-40B4-BE49-F238E27FC236}">
              <a16:creationId xmlns:a16="http://schemas.microsoft.com/office/drawing/2014/main" id="{AD1603F5-CB6B-4690-AD12-6785A337251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4" name="テキスト ボックス 193">
          <a:extLst>
            <a:ext uri="{FF2B5EF4-FFF2-40B4-BE49-F238E27FC236}">
              <a16:creationId xmlns:a16="http://schemas.microsoft.com/office/drawing/2014/main" id="{0B9BBF89-D77E-4473-935D-9C633E42AF4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5" name="直線コネクタ 194">
          <a:extLst>
            <a:ext uri="{FF2B5EF4-FFF2-40B4-BE49-F238E27FC236}">
              <a16:creationId xmlns:a16="http://schemas.microsoft.com/office/drawing/2014/main" id="{7D8D0BC6-1CFE-4A2E-B0F3-9962BFE86F5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6" name="テキスト ボックス 195">
          <a:extLst>
            <a:ext uri="{FF2B5EF4-FFF2-40B4-BE49-F238E27FC236}">
              <a16:creationId xmlns:a16="http://schemas.microsoft.com/office/drawing/2014/main" id="{B898D1FB-3DAF-4DED-A41D-F07477114B1B}"/>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7" name="直線コネクタ 196">
          <a:extLst>
            <a:ext uri="{FF2B5EF4-FFF2-40B4-BE49-F238E27FC236}">
              <a16:creationId xmlns:a16="http://schemas.microsoft.com/office/drawing/2014/main" id="{9C7321E6-7ED7-49C1-8EB0-2A9C47172EA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8" name="テキスト ボックス 197">
          <a:extLst>
            <a:ext uri="{FF2B5EF4-FFF2-40B4-BE49-F238E27FC236}">
              <a16:creationId xmlns:a16="http://schemas.microsoft.com/office/drawing/2014/main" id="{BF5A4206-F3D9-45E1-81FB-FB1469B6F2A9}"/>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9" name="直線コネクタ 198">
          <a:extLst>
            <a:ext uri="{FF2B5EF4-FFF2-40B4-BE49-F238E27FC236}">
              <a16:creationId xmlns:a16="http://schemas.microsoft.com/office/drawing/2014/main" id="{13A11C0C-B3F9-4973-8D1A-0EA65EAF258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0" name="テキスト ボックス 199">
          <a:extLst>
            <a:ext uri="{FF2B5EF4-FFF2-40B4-BE49-F238E27FC236}">
              <a16:creationId xmlns:a16="http://schemas.microsoft.com/office/drawing/2014/main" id="{4A123A47-5E66-4A5A-8907-AF77875EC65A}"/>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1" name="直線コネクタ 200">
          <a:extLst>
            <a:ext uri="{FF2B5EF4-FFF2-40B4-BE49-F238E27FC236}">
              <a16:creationId xmlns:a16="http://schemas.microsoft.com/office/drawing/2014/main" id="{1DD92996-0099-42C6-A744-D25E81C7129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02" name="テキスト ボックス 201">
          <a:extLst>
            <a:ext uri="{FF2B5EF4-FFF2-40B4-BE49-F238E27FC236}">
              <a16:creationId xmlns:a16="http://schemas.microsoft.com/office/drawing/2014/main" id="{9DFF4ED6-A168-4ECE-8C78-B57E6AE4ED2A}"/>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033FCD5A-82A5-4E9D-8C7B-767A8E3B3F5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04" name="テキスト ボックス 203">
          <a:extLst>
            <a:ext uri="{FF2B5EF4-FFF2-40B4-BE49-F238E27FC236}">
              <a16:creationId xmlns:a16="http://schemas.microsoft.com/office/drawing/2014/main" id="{FFDEB4DE-D7A3-48F3-BB86-C587126FA118}"/>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id="{F8971405-15EE-4D46-8805-911D1DDFB23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206" name="直線コネクタ 205">
          <a:extLst>
            <a:ext uri="{FF2B5EF4-FFF2-40B4-BE49-F238E27FC236}">
              <a16:creationId xmlns:a16="http://schemas.microsoft.com/office/drawing/2014/main" id="{1FCA32EB-0D02-481A-9122-A6A92BF8C281}"/>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207" name="【体育館・プール】&#10;一人当たり面積最小値テキスト">
          <a:extLst>
            <a:ext uri="{FF2B5EF4-FFF2-40B4-BE49-F238E27FC236}">
              <a16:creationId xmlns:a16="http://schemas.microsoft.com/office/drawing/2014/main" id="{00521C4D-CC59-42DA-BDF0-D0D8B7A7B0AA}"/>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208" name="直線コネクタ 207">
          <a:extLst>
            <a:ext uri="{FF2B5EF4-FFF2-40B4-BE49-F238E27FC236}">
              <a16:creationId xmlns:a16="http://schemas.microsoft.com/office/drawing/2014/main" id="{40012BE1-7753-47E6-BED3-04784E5F714A}"/>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209" name="【体育館・プール】&#10;一人当たり面積最大値テキスト">
          <a:extLst>
            <a:ext uri="{FF2B5EF4-FFF2-40B4-BE49-F238E27FC236}">
              <a16:creationId xmlns:a16="http://schemas.microsoft.com/office/drawing/2014/main" id="{5296AEEB-2A82-4DAD-A8F7-B67D0DEA9473}"/>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210" name="直線コネクタ 209">
          <a:extLst>
            <a:ext uri="{FF2B5EF4-FFF2-40B4-BE49-F238E27FC236}">
              <a16:creationId xmlns:a16="http://schemas.microsoft.com/office/drawing/2014/main" id="{4B981BE6-64C8-4A33-A5F8-3C8036D54AB6}"/>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211" name="【体育館・プール】&#10;一人当たり面積平均値テキスト">
          <a:extLst>
            <a:ext uri="{FF2B5EF4-FFF2-40B4-BE49-F238E27FC236}">
              <a16:creationId xmlns:a16="http://schemas.microsoft.com/office/drawing/2014/main" id="{2981109B-3922-4DC8-B06A-20AF1C5A2948}"/>
            </a:ext>
          </a:extLst>
        </xdr:cNvPr>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212" name="フローチャート: 判断 211">
          <a:extLst>
            <a:ext uri="{FF2B5EF4-FFF2-40B4-BE49-F238E27FC236}">
              <a16:creationId xmlns:a16="http://schemas.microsoft.com/office/drawing/2014/main" id="{5B0E5B0F-F63A-44D7-999F-3E5F96CA7BC4}"/>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213" name="フローチャート: 判断 212">
          <a:extLst>
            <a:ext uri="{FF2B5EF4-FFF2-40B4-BE49-F238E27FC236}">
              <a16:creationId xmlns:a16="http://schemas.microsoft.com/office/drawing/2014/main" id="{F165BD7A-691A-4E14-9CE5-87FC8F3B876F}"/>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214" name="フローチャート: 判断 213">
          <a:extLst>
            <a:ext uri="{FF2B5EF4-FFF2-40B4-BE49-F238E27FC236}">
              <a16:creationId xmlns:a16="http://schemas.microsoft.com/office/drawing/2014/main" id="{A16CA974-827C-437C-9CC2-5935C79F5445}"/>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215" name="フローチャート: 判断 214">
          <a:extLst>
            <a:ext uri="{FF2B5EF4-FFF2-40B4-BE49-F238E27FC236}">
              <a16:creationId xmlns:a16="http://schemas.microsoft.com/office/drawing/2014/main" id="{9449B370-61F9-4F10-8B1D-D87C763B4A76}"/>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72317</xdr:rowOff>
    </xdr:from>
    <xdr:to>
      <xdr:col>36</xdr:col>
      <xdr:colOff>165100</xdr:colOff>
      <xdr:row>64</xdr:row>
      <xdr:rowOff>2467</xdr:rowOff>
    </xdr:to>
    <xdr:sp macro="" textlink="">
      <xdr:nvSpPr>
        <xdr:cNvPr id="216" name="フローチャート: 判断 215">
          <a:extLst>
            <a:ext uri="{FF2B5EF4-FFF2-40B4-BE49-F238E27FC236}">
              <a16:creationId xmlns:a16="http://schemas.microsoft.com/office/drawing/2014/main" id="{D2EA5E48-B7FB-46E4-8274-18174E2A2560}"/>
            </a:ext>
          </a:extLst>
        </xdr:cNvPr>
        <xdr:cNvSpPr/>
      </xdr:nvSpPr>
      <xdr:spPr>
        <a:xfrm>
          <a:off x="6921500" y="1087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641EEC7C-3CE8-4976-BF0B-AC0389B60AC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B850FA7B-F9DE-489F-885E-0F089EBACD6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82B2921E-DD59-49A2-B5E8-8C9F8AA893A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8D4ED560-F629-4640-9D4A-F174CEDD1C1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5E2B44F3-5893-47B8-AF3E-5275573669E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82114</xdr:rowOff>
    </xdr:from>
    <xdr:to>
      <xdr:col>55</xdr:col>
      <xdr:colOff>50800</xdr:colOff>
      <xdr:row>64</xdr:row>
      <xdr:rowOff>12264</xdr:rowOff>
    </xdr:to>
    <xdr:sp macro="" textlink="">
      <xdr:nvSpPr>
        <xdr:cNvPr id="222" name="楕円 221">
          <a:extLst>
            <a:ext uri="{FF2B5EF4-FFF2-40B4-BE49-F238E27FC236}">
              <a16:creationId xmlns:a16="http://schemas.microsoft.com/office/drawing/2014/main" id="{0496BDE0-3D20-4555-839E-F72E346FDB45}"/>
            </a:ext>
          </a:extLst>
        </xdr:cNvPr>
        <xdr:cNvSpPr/>
      </xdr:nvSpPr>
      <xdr:spPr>
        <a:xfrm>
          <a:off x="10426700" y="108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104991</xdr:rowOff>
    </xdr:from>
    <xdr:ext cx="469744" cy="259045"/>
    <xdr:sp macro="" textlink="">
      <xdr:nvSpPr>
        <xdr:cNvPr id="223" name="【体育館・プール】&#10;一人当たり面積該当値テキスト">
          <a:extLst>
            <a:ext uri="{FF2B5EF4-FFF2-40B4-BE49-F238E27FC236}">
              <a16:creationId xmlns:a16="http://schemas.microsoft.com/office/drawing/2014/main" id="{D4321867-1D8C-4B49-AD1E-DFB452744324}"/>
            </a:ext>
          </a:extLst>
        </xdr:cNvPr>
        <xdr:cNvSpPr txBox="1"/>
      </xdr:nvSpPr>
      <xdr:spPr>
        <a:xfrm>
          <a:off x="10515600" y="1073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170779</xdr:rowOff>
    </xdr:from>
    <xdr:to>
      <xdr:col>41</xdr:col>
      <xdr:colOff>101600</xdr:colOff>
      <xdr:row>64</xdr:row>
      <xdr:rowOff>100929</xdr:rowOff>
    </xdr:to>
    <xdr:sp macro="" textlink="">
      <xdr:nvSpPr>
        <xdr:cNvPr id="224" name="楕円 223">
          <a:extLst>
            <a:ext uri="{FF2B5EF4-FFF2-40B4-BE49-F238E27FC236}">
              <a16:creationId xmlns:a16="http://schemas.microsoft.com/office/drawing/2014/main" id="{E5B6579E-3158-4044-8E07-33395B7CDFDE}"/>
            </a:ext>
          </a:extLst>
        </xdr:cNvPr>
        <xdr:cNvSpPr/>
      </xdr:nvSpPr>
      <xdr:spPr>
        <a:xfrm>
          <a:off x="7810500" y="109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798</xdr:rowOff>
    </xdr:from>
    <xdr:to>
      <xdr:col>36</xdr:col>
      <xdr:colOff>165100</xdr:colOff>
      <xdr:row>64</xdr:row>
      <xdr:rowOff>102398</xdr:rowOff>
    </xdr:to>
    <xdr:sp macro="" textlink="">
      <xdr:nvSpPr>
        <xdr:cNvPr id="225" name="楕円 224">
          <a:extLst>
            <a:ext uri="{FF2B5EF4-FFF2-40B4-BE49-F238E27FC236}">
              <a16:creationId xmlns:a16="http://schemas.microsoft.com/office/drawing/2014/main" id="{A87550B1-4EF4-4E3A-ACEC-BF2CAB194A52}"/>
            </a:ext>
          </a:extLst>
        </xdr:cNvPr>
        <xdr:cNvSpPr/>
      </xdr:nvSpPr>
      <xdr:spPr>
        <a:xfrm>
          <a:off x="6921500" y="109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50129</xdr:rowOff>
    </xdr:from>
    <xdr:to>
      <xdr:col>41</xdr:col>
      <xdr:colOff>50800</xdr:colOff>
      <xdr:row>64</xdr:row>
      <xdr:rowOff>51598</xdr:rowOff>
    </xdr:to>
    <xdr:cxnSp macro="">
      <xdr:nvCxnSpPr>
        <xdr:cNvPr id="226" name="直線コネクタ 225">
          <a:extLst>
            <a:ext uri="{FF2B5EF4-FFF2-40B4-BE49-F238E27FC236}">
              <a16:creationId xmlns:a16="http://schemas.microsoft.com/office/drawing/2014/main" id="{0DAC7D04-00A6-4071-A9A1-92142FF5D5EF}"/>
            </a:ext>
          </a:extLst>
        </xdr:cNvPr>
        <xdr:cNvCxnSpPr/>
      </xdr:nvCxnSpPr>
      <xdr:spPr>
        <a:xfrm flipV="1">
          <a:off x="6972300" y="11022929"/>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227" name="n_1aveValue【体育館・プール】&#10;一人当たり面積">
          <a:extLst>
            <a:ext uri="{FF2B5EF4-FFF2-40B4-BE49-F238E27FC236}">
              <a16:creationId xmlns:a16="http://schemas.microsoft.com/office/drawing/2014/main" id="{7ECC21FE-DA18-4BFD-ABF3-45A157CFA8AD}"/>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228" name="n_2aveValue【体育館・プール】&#10;一人当たり面積">
          <a:extLst>
            <a:ext uri="{FF2B5EF4-FFF2-40B4-BE49-F238E27FC236}">
              <a16:creationId xmlns:a16="http://schemas.microsoft.com/office/drawing/2014/main" id="{4C0FFEE1-59E6-4782-A3B3-5318670BAFAD}"/>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229" name="n_3aveValue【体育館・プール】&#10;一人当たり面積">
          <a:extLst>
            <a:ext uri="{FF2B5EF4-FFF2-40B4-BE49-F238E27FC236}">
              <a16:creationId xmlns:a16="http://schemas.microsoft.com/office/drawing/2014/main" id="{088DDEBE-D20E-4B2B-8905-E4A8FF61E1E3}"/>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18994</xdr:rowOff>
    </xdr:from>
    <xdr:ext cx="469744" cy="259045"/>
    <xdr:sp macro="" textlink="">
      <xdr:nvSpPr>
        <xdr:cNvPr id="230" name="n_4aveValue【体育館・プール】&#10;一人当たり面積">
          <a:extLst>
            <a:ext uri="{FF2B5EF4-FFF2-40B4-BE49-F238E27FC236}">
              <a16:creationId xmlns:a16="http://schemas.microsoft.com/office/drawing/2014/main" id="{B0A82C02-86AA-4B10-9BB7-FFED0C84B13A}"/>
            </a:ext>
          </a:extLst>
        </xdr:cNvPr>
        <xdr:cNvSpPr txBox="1"/>
      </xdr:nvSpPr>
      <xdr:spPr>
        <a:xfrm>
          <a:off x="6737427" y="1064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92056</xdr:rowOff>
    </xdr:from>
    <xdr:ext cx="469744" cy="259045"/>
    <xdr:sp macro="" textlink="">
      <xdr:nvSpPr>
        <xdr:cNvPr id="231" name="n_3mainValue【体育館・プール】&#10;一人当たり面積">
          <a:extLst>
            <a:ext uri="{FF2B5EF4-FFF2-40B4-BE49-F238E27FC236}">
              <a16:creationId xmlns:a16="http://schemas.microsoft.com/office/drawing/2014/main" id="{FBDBD0B9-B8F2-4398-A11A-7AA228444247}"/>
            </a:ext>
          </a:extLst>
        </xdr:cNvPr>
        <xdr:cNvSpPr txBox="1"/>
      </xdr:nvSpPr>
      <xdr:spPr>
        <a:xfrm>
          <a:off x="7626427" y="1106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93525</xdr:rowOff>
    </xdr:from>
    <xdr:ext cx="469744" cy="259045"/>
    <xdr:sp macro="" textlink="">
      <xdr:nvSpPr>
        <xdr:cNvPr id="232" name="n_4mainValue【体育館・プール】&#10;一人当たり面積">
          <a:extLst>
            <a:ext uri="{FF2B5EF4-FFF2-40B4-BE49-F238E27FC236}">
              <a16:creationId xmlns:a16="http://schemas.microsoft.com/office/drawing/2014/main" id="{1CDC8C9A-4758-4055-B43F-5D682D7EEC6F}"/>
            </a:ext>
          </a:extLst>
        </xdr:cNvPr>
        <xdr:cNvSpPr txBox="1"/>
      </xdr:nvSpPr>
      <xdr:spPr>
        <a:xfrm>
          <a:off x="6737427" y="1106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a:extLst>
            <a:ext uri="{FF2B5EF4-FFF2-40B4-BE49-F238E27FC236}">
              <a16:creationId xmlns:a16="http://schemas.microsoft.com/office/drawing/2014/main" id="{CECD5F0A-0921-4CB8-9FB3-60A65622779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a:extLst>
            <a:ext uri="{FF2B5EF4-FFF2-40B4-BE49-F238E27FC236}">
              <a16:creationId xmlns:a16="http://schemas.microsoft.com/office/drawing/2014/main" id="{608A733C-AD6C-4019-BC82-93B73BB50A3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a:extLst>
            <a:ext uri="{FF2B5EF4-FFF2-40B4-BE49-F238E27FC236}">
              <a16:creationId xmlns:a16="http://schemas.microsoft.com/office/drawing/2014/main" id="{A97E1391-A289-46E3-9D88-AA34DE24905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a:extLst>
            <a:ext uri="{FF2B5EF4-FFF2-40B4-BE49-F238E27FC236}">
              <a16:creationId xmlns:a16="http://schemas.microsoft.com/office/drawing/2014/main" id="{E0D88642-AE9D-400D-B52C-375AED195BD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a:extLst>
            <a:ext uri="{FF2B5EF4-FFF2-40B4-BE49-F238E27FC236}">
              <a16:creationId xmlns:a16="http://schemas.microsoft.com/office/drawing/2014/main" id="{BF526EED-5DD2-4EC2-A7A0-BB81B5F6FFB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a:extLst>
            <a:ext uri="{FF2B5EF4-FFF2-40B4-BE49-F238E27FC236}">
              <a16:creationId xmlns:a16="http://schemas.microsoft.com/office/drawing/2014/main" id="{365E2491-1563-42D6-82A3-0F405D4AA8E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a:extLst>
            <a:ext uri="{FF2B5EF4-FFF2-40B4-BE49-F238E27FC236}">
              <a16:creationId xmlns:a16="http://schemas.microsoft.com/office/drawing/2014/main" id="{BE1D7914-EAA6-40BF-9DD7-E9C414A6E24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a:extLst>
            <a:ext uri="{FF2B5EF4-FFF2-40B4-BE49-F238E27FC236}">
              <a16:creationId xmlns:a16="http://schemas.microsoft.com/office/drawing/2014/main" id="{2F49B969-8610-405A-BFEE-C6830863595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a:extLst>
            <a:ext uri="{FF2B5EF4-FFF2-40B4-BE49-F238E27FC236}">
              <a16:creationId xmlns:a16="http://schemas.microsoft.com/office/drawing/2014/main" id="{216A9121-C032-4928-8DBB-8C842CD6794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a:extLst>
            <a:ext uri="{FF2B5EF4-FFF2-40B4-BE49-F238E27FC236}">
              <a16:creationId xmlns:a16="http://schemas.microsoft.com/office/drawing/2014/main" id="{35B6CC8D-0C2B-4602-B787-B6EC2E5EF85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3" name="テキスト ボックス 242">
          <a:extLst>
            <a:ext uri="{FF2B5EF4-FFF2-40B4-BE49-F238E27FC236}">
              <a16:creationId xmlns:a16="http://schemas.microsoft.com/office/drawing/2014/main" id="{558CC257-FF2E-4150-9D43-A39251788A9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a:extLst>
            <a:ext uri="{FF2B5EF4-FFF2-40B4-BE49-F238E27FC236}">
              <a16:creationId xmlns:a16="http://schemas.microsoft.com/office/drawing/2014/main" id="{A3EF2FA7-8E06-4725-A948-C12D2186094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5" name="テキスト ボックス 244">
          <a:extLst>
            <a:ext uri="{FF2B5EF4-FFF2-40B4-BE49-F238E27FC236}">
              <a16:creationId xmlns:a16="http://schemas.microsoft.com/office/drawing/2014/main" id="{41213046-E861-4E91-B9C7-D0BB434747E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a:extLst>
            <a:ext uri="{FF2B5EF4-FFF2-40B4-BE49-F238E27FC236}">
              <a16:creationId xmlns:a16="http://schemas.microsoft.com/office/drawing/2014/main" id="{A073B1EC-3256-437E-8472-6DD133BFCF2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a:extLst>
            <a:ext uri="{FF2B5EF4-FFF2-40B4-BE49-F238E27FC236}">
              <a16:creationId xmlns:a16="http://schemas.microsoft.com/office/drawing/2014/main" id="{92D009C2-372A-4CB7-BCC1-1673B4F1880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a:extLst>
            <a:ext uri="{FF2B5EF4-FFF2-40B4-BE49-F238E27FC236}">
              <a16:creationId xmlns:a16="http://schemas.microsoft.com/office/drawing/2014/main" id="{9C17C1C5-20CA-489B-958D-09BC1DA5A3A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a:extLst>
            <a:ext uri="{FF2B5EF4-FFF2-40B4-BE49-F238E27FC236}">
              <a16:creationId xmlns:a16="http://schemas.microsoft.com/office/drawing/2014/main" id="{A7456462-E59C-4280-AE30-BD576D78402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a:extLst>
            <a:ext uri="{FF2B5EF4-FFF2-40B4-BE49-F238E27FC236}">
              <a16:creationId xmlns:a16="http://schemas.microsoft.com/office/drawing/2014/main" id="{FC2F578C-BB5E-428C-95C1-8AB0630BE5F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a:extLst>
            <a:ext uri="{FF2B5EF4-FFF2-40B4-BE49-F238E27FC236}">
              <a16:creationId xmlns:a16="http://schemas.microsoft.com/office/drawing/2014/main" id="{E8090121-7F76-4300-AE22-5B17AFEF36B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a:extLst>
            <a:ext uri="{FF2B5EF4-FFF2-40B4-BE49-F238E27FC236}">
              <a16:creationId xmlns:a16="http://schemas.microsoft.com/office/drawing/2014/main" id="{502249C6-A15B-4287-AF50-6B17E8EB4B0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3" name="テキスト ボックス 252">
          <a:extLst>
            <a:ext uri="{FF2B5EF4-FFF2-40B4-BE49-F238E27FC236}">
              <a16:creationId xmlns:a16="http://schemas.microsoft.com/office/drawing/2014/main" id="{18124B68-AF4A-421A-B7E3-25F9AEFA0F5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a:extLst>
            <a:ext uri="{FF2B5EF4-FFF2-40B4-BE49-F238E27FC236}">
              <a16:creationId xmlns:a16="http://schemas.microsoft.com/office/drawing/2014/main" id="{C22A13FD-EE9A-49C0-96E1-62E803AE93B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5" name="テキスト ボックス 254">
          <a:extLst>
            <a:ext uri="{FF2B5EF4-FFF2-40B4-BE49-F238E27FC236}">
              <a16:creationId xmlns:a16="http://schemas.microsoft.com/office/drawing/2014/main" id="{E43C697F-8F67-4D15-9238-2BB48B38FCA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福祉施設】&#10;有形固定資産減価償却率グラフ枠">
          <a:extLst>
            <a:ext uri="{FF2B5EF4-FFF2-40B4-BE49-F238E27FC236}">
              <a16:creationId xmlns:a16="http://schemas.microsoft.com/office/drawing/2014/main" id="{229EA1D6-3D87-4801-AA64-0C2A60243FB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257" name="直線コネクタ 256">
          <a:extLst>
            <a:ext uri="{FF2B5EF4-FFF2-40B4-BE49-F238E27FC236}">
              <a16:creationId xmlns:a16="http://schemas.microsoft.com/office/drawing/2014/main" id="{D748DD4A-183E-4C68-993D-8561B1E52453}"/>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8" name="【福祉施設】&#10;有形固定資産減価償却率最小値テキスト">
          <a:extLst>
            <a:ext uri="{FF2B5EF4-FFF2-40B4-BE49-F238E27FC236}">
              <a16:creationId xmlns:a16="http://schemas.microsoft.com/office/drawing/2014/main" id="{4D19A749-668C-4C81-B065-51FE69BC55A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9" name="直線コネクタ 258">
          <a:extLst>
            <a:ext uri="{FF2B5EF4-FFF2-40B4-BE49-F238E27FC236}">
              <a16:creationId xmlns:a16="http://schemas.microsoft.com/office/drawing/2014/main" id="{5911E375-AC71-4787-8E04-8DEE6D58432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260" name="【福祉施設】&#10;有形固定資産減価償却率最大値テキスト">
          <a:extLst>
            <a:ext uri="{FF2B5EF4-FFF2-40B4-BE49-F238E27FC236}">
              <a16:creationId xmlns:a16="http://schemas.microsoft.com/office/drawing/2014/main" id="{92DF3226-0FBC-47C7-84C9-F559D4101A92}"/>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261" name="直線コネクタ 260">
          <a:extLst>
            <a:ext uri="{FF2B5EF4-FFF2-40B4-BE49-F238E27FC236}">
              <a16:creationId xmlns:a16="http://schemas.microsoft.com/office/drawing/2014/main" id="{6A74EF07-997E-499B-913F-92B1B875EC36}"/>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262" name="【福祉施設】&#10;有形固定資産減価償却率平均値テキスト">
          <a:extLst>
            <a:ext uri="{FF2B5EF4-FFF2-40B4-BE49-F238E27FC236}">
              <a16:creationId xmlns:a16="http://schemas.microsoft.com/office/drawing/2014/main" id="{26B9BCD3-738E-43F3-92F8-69857E6230D2}"/>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63" name="フローチャート: 判断 262">
          <a:extLst>
            <a:ext uri="{FF2B5EF4-FFF2-40B4-BE49-F238E27FC236}">
              <a16:creationId xmlns:a16="http://schemas.microsoft.com/office/drawing/2014/main" id="{38A29C58-515F-4375-821A-8C780466FAF8}"/>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64" name="フローチャート: 判断 263">
          <a:extLst>
            <a:ext uri="{FF2B5EF4-FFF2-40B4-BE49-F238E27FC236}">
              <a16:creationId xmlns:a16="http://schemas.microsoft.com/office/drawing/2014/main" id="{312F9314-BFD8-4422-9D8F-E1CEA64EF32E}"/>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265" name="フローチャート: 判断 264">
          <a:extLst>
            <a:ext uri="{FF2B5EF4-FFF2-40B4-BE49-F238E27FC236}">
              <a16:creationId xmlns:a16="http://schemas.microsoft.com/office/drawing/2014/main" id="{F5252F08-A2E7-4937-BEAB-2EFF17D9894C}"/>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66" name="フローチャート: 判断 265">
          <a:extLst>
            <a:ext uri="{FF2B5EF4-FFF2-40B4-BE49-F238E27FC236}">
              <a16:creationId xmlns:a16="http://schemas.microsoft.com/office/drawing/2014/main" id="{751BF754-78FD-40B6-AC04-D8829CFC29D3}"/>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34925</xdr:rowOff>
    </xdr:from>
    <xdr:to>
      <xdr:col>6</xdr:col>
      <xdr:colOff>38100</xdr:colOff>
      <xdr:row>80</xdr:row>
      <xdr:rowOff>136525</xdr:rowOff>
    </xdr:to>
    <xdr:sp macro="" textlink="">
      <xdr:nvSpPr>
        <xdr:cNvPr id="267" name="フローチャート: 判断 266">
          <a:extLst>
            <a:ext uri="{FF2B5EF4-FFF2-40B4-BE49-F238E27FC236}">
              <a16:creationId xmlns:a16="http://schemas.microsoft.com/office/drawing/2014/main" id="{2D7B297A-2922-4B14-9DB8-3F1FCE1E0924}"/>
            </a:ext>
          </a:extLst>
        </xdr:cNvPr>
        <xdr:cNvSpPr/>
      </xdr:nvSpPr>
      <xdr:spPr>
        <a:xfrm>
          <a:off x="1079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69F70005-3520-4529-8C93-99FA08D174D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9BFE911B-2BCF-4893-A2F1-546A2EF5ABA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674BD8AD-320A-4550-98CB-6A2DB451CA9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E9B4871B-9441-41E0-BA06-3E7B3AD260D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76DCE46A-8180-4F01-8A68-FFD75C5E835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10161</xdr:rowOff>
    </xdr:from>
    <xdr:to>
      <xdr:col>24</xdr:col>
      <xdr:colOff>114300</xdr:colOff>
      <xdr:row>79</xdr:row>
      <xdr:rowOff>111761</xdr:rowOff>
    </xdr:to>
    <xdr:sp macro="" textlink="">
      <xdr:nvSpPr>
        <xdr:cNvPr id="273" name="楕円 272">
          <a:extLst>
            <a:ext uri="{FF2B5EF4-FFF2-40B4-BE49-F238E27FC236}">
              <a16:creationId xmlns:a16="http://schemas.microsoft.com/office/drawing/2014/main" id="{A16003AA-F791-429F-8818-C1B0C069F5ED}"/>
            </a:ext>
          </a:extLst>
        </xdr:cNvPr>
        <xdr:cNvSpPr/>
      </xdr:nvSpPr>
      <xdr:spPr>
        <a:xfrm>
          <a:off x="45847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33038</xdr:rowOff>
    </xdr:from>
    <xdr:ext cx="405111" cy="259045"/>
    <xdr:sp macro="" textlink="">
      <xdr:nvSpPr>
        <xdr:cNvPr id="274" name="【福祉施設】&#10;有形固定資産減価償却率該当値テキスト">
          <a:extLst>
            <a:ext uri="{FF2B5EF4-FFF2-40B4-BE49-F238E27FC236}">
              <a16:creationId xmlns:a16="http://schemas.microsoft.com/office/drawing/2014/main" id="{CA1411DD-45A8-4BBD-ADDC-46613B2A0C85}"/>
            </a:ext>
          </a:extLst>
        </xdr:cNvPr>
        <xdr:cNvSpPr txBox="1"/>
      </xdr:nvSpPr>
      <xdr:spPr>
        <a:xfrm>
          <a:off x="4673600"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141605</xdr:rowOff>
    </xdr:from>
    <xdr:to>
      <xdr:col>10</xdr:col>
      <xdr:colOff>165100</xdr:colOff>
      <xdr:row>78</xdr:row>
      <xdr:rowOff>71755</xdr:rowOff>
    </xdr:to>
    <xdr:sp macro="" textlink="">
      <xdr:nvSpPr>
        <xdr:cNvPr id="275" name="楕円 274">
          <a:extLst>
            <a:ext uri="{FF2B5EF4-FFF2-40B4-BE49-F238E27FC236}">
              <a16:creationId xmlns:a16="http://schemas.microsoft.com/office/drawing/2014/main" id="{376EEBAB-A344-47A6-80CF-8DAA6EB62713}"/>
            </a:ext>
          </a:extLst>
        </xdr:cNvPr>
        <xdr:cNvSpPr/>
      </xdr:nvSpPr>
      <xdr:spPr>
        <a:xfrm>
          <a:off x="19685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77</xdr:row>
      <xdr:rowOff>107314</xdr:rowOff>
    </xdr:from>
    <xdr:to>
      <xdr:col>6</xdr:col>
      <xdr:colOff>38100</xdr:colOff>
      <xdr:row>78</xdr:row>
      <xdr:rowOff>37464</xdr:rowOff>
    </xdr:to>
    <xdr:sp macro="" textlink="">
      <xdr:nvSpPr>
        <xdr:cNvPr id="276" name="楕円 275">
          <a:extLst>
            <a:ext uri="{FF2B5EF4-FFF2-40B4-BE49-F238E27FC236}">
              <a16:creationId xmlns:a16="http://schemas.microsoft.com/office/drawing/2014/main" id="{B0BACE3F-623B-4C0A-BE7D-E3DDB06FB8E1}"/>
            </a:ext>
          </a:extLst>
        </xdr:cNvPr>
        <xdr:cNvSpPr/>
      </xdr:nvSpPr>
      <xdr:spPr>
        <a:xfrm>
          <a:off x="1079500" y="133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158114</xdr:rowOff>
    </xdr:from>
    <xdr:to>
      <xdr:col>10</xdr:col>
      <xdr:colOff>114300</xdr:colOff>
      <xdr:row>78</xdr:row>
      <xdr:rowOff>20955</xdr:rowOff>
    </xdr:to>
    <xdr:cxnSp macro="">
      <xdr:nvCxnSpPr>
        <xdr:cNvPr id="277" name="直線コネクタ 276">
          <a:extLst>
            <a:ext uri="{FF2B5EF4-FFF2-40B4-BE49-F238E27FC236}">
              <a16:creationId xmlns:a16="http://schemas.microsoft.com/office/drawing/2014/main" id="{C8238425-13C7-4C56-80CF-DF2F5783A25B}"/>
            </a:ext>
          </a:extLst>
        </xdr:cNvPr>
        <xdr:cNvCxnSpPr/>
      </xdr:nvCxnSpPr>
      <xdr:spPr>
        <a:xfrm>
          <a:off x="1130300" y="133597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78" name="n_1aveValue【福祉施設】&#10;有形固定資産減価償却率">
          <a:extLst>
            <a:ext uri="{FF2B5EF4-FFF2-40B4-BE49-F238E27FC236}">
              <a16:creationId xmlns:a16="http://schemas.microsoft.com/office/drawing/2014/main" id="{BF9603AD-A7FE-469E-9CFD-E4396A119D11}"/>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279" name="n_2aveValue【福祉施設】&#10;有形固定資産減価償却率">
          <a:extLst>
            <a:ext uri="{FF2B5EF4-FFF2-40B4-BE49-F238E27FC236}">
              <a16:creationId xmlns:a16="http://schemas.microsoft.com/office/drawing/2014/main" id="{1EAC71AA-4052-492A-AF0C-8D1E151EFD17}"/>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142891</xdr:rowOff>
    </xdr:from>
    <xdr:ext cx="405111" cy="259045"/>
    <xdr:sp macro="" textlink="">
      <xdr:nvSpPr>
        <xdr:cNvPr id="280" name="n_3aveValue【福祉施設】&#10;有形固定資産減価償却率">
          <a:extLst>
            <a:ext uri="{FF2B5EF4-FFF2-40B4-BE49-F238E27FC236}">
              <a16:creationId xmlns:a16="http://schemas.microsoft.com/office/drawing/2014/main" id="{75841827-9CF9-40AB-AB20-205E807FD7B6}"/>
            </a:ext>
          </a:extLst>
        </xdr:cNvPr>
        <xdr:cNvSpPr txBox="1"/>
      </xdr:nvSpPr>
      <xdr:spPr>
        <a:xfrm>
          <a:off x="1816744" y="1385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127652</xdr:rowOff>
    </xdr:from>
    <xdr:ext cx="405111" cy="259045"/>
    <xdr:sp macro="" textlink="">
      <xdr:nvSpPr>
        <xdr:cNvPr id="281" name="n_4aveValue【福祉施設】&#10;有形固定資産減価償却率">
          <a:extLst>
            <a:ext uri="{FF2B5EF4-FFF2-40B4-BE49-F238E27FC236}">
              <a16:creationId xmlns:a16="http://schemas.microsoft.com/office/drawing/2014/main" id="{2B4849E2-201C-4978-95D0-2DDD1DCC4F15}"/>
            </a:ext>
          </a:extLst>
        </xdr:cNvPr>
        <xdr:cNvSpPr txBox="1"/>
      </xdr:nvSpPr>
      <xdr:spPr>
        <a:xfrm>
          <a:off x="927744" y="1384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88282</xdr:rowOff>
    </xdr:from>
    <xdr:ext cx="405111" cy="259045"/>
    <xdr:sp macro="" textlink="">
      <xdr:nvSpPr>
        <xdr:cNvPr id="282" name="n_3mainValue【福祉施設】&#10;有形固定資産減価償却率">
          <a:extLst>
            <a:ext uri="{FF2B5EF4-FFF2-40B4-BE49-F238E27FC236}">
              <a16:creationId xmlns:a16="http://schemas.microsoft.com/office/drawing/2014/main" id="{ED682773-5AE0-486B-B6AB-C58DB1E4585D}"/>
            </a:ext>
          </a:extLst>
        </xdr:cNvPr>
        <xdr:cNvSpPr txBox="1"/>
      </xdr:nvSpPr>
      <xdr:spPr>
        <a:xfrm>
          <a:off x="1816744" y="1311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53991</xdr:rowOff>
    </xdr:from>
    <xdr:ext cx="405111" cy="259045"/>
    <xdr:sp macro="" textlink="">
      <xdr:nvSpPr>
        <xdr:cNvPr id="283" name="n_4mainValue【福祉施設】&#10;有形固定資産減価償却率">
          <a:extLst>
            <a:ext uri="{FF2B5EF4-FFF2-40B4-BE49-F238E27FC236}">
              <a16:creationId xmlns:a16="http://schemas.microsoft.com/office/drawing/2014/main" id="{C730BDCA-62CB-4993-934A-9EF415A3104E}"/>
            </a:ext>
          </a:extLst>
        </xdr:cNvPr>
        <xdr:cNvSpPr txBox="1"/>
      </xdr:nvSpPr>
      <xdr:spPr>
        <a:xfrm>
          <a:off x="927744" y="1308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4" name="正方形/長方形 283">
          <a:extLst>
            <a:ext uri="{FF2B5EF4-FFF2-40B4-BE49-F238E27FC236}">
              <a16:creationId xmlns:a16="http://schemas.microsoft.com/office/drawing/2014/main" id="{19015619-FEFB-4562-AC14-B1BB94B29EC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5" name="正方形/長方形 284">
          <a:extLst>
            <a:ext uri="{FF2B5EF4-FFF2-40B4-BE49-F238E27FC236}">
              <a16:creationId xmlns:a16="http://schemas.microsoft.com/office/drawing/2014/main" id="{8D863369-04BF-468E-9A71-07817CC8F05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6" name="正方形/長方形 285">
          <a:extLst>
            <a:ext uri="{FF2B5EF4-FFF2-40B4-BE49-F238E27FC236}">
              <a16:creationId xmlns:a16="http://schemas.microsoft.com/office/drawing/2014/main" id="{5303FE4C-1660-4693-9F48-52CE054C140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7" name="正方形/長方形 286">
          <a:extLst>
            <a:ext uri="{FF2B5EF4-FFF2-40B4-BE49-F238E27FC236}">
              <a16:creationId xmlns:a16="http://schemas.microsoft.com/office/drawing/2014/main" id="{2E31051F-8DF8-401D-85B4-2A38E1F97DB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8" name="正方形/長方形 287">
          <a:extLst>
            <a:ext uri="{FF2B5EF4-FFF2-40B4-BE49-F238E27FC236}">
              <a16:creationId xmlns:a16="http://schemas.microsoft.com/office/drawing/2014/main" id="{6A4C8409-5938-4FF8-8326-40354ED066A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9" name="正方形/長方形 288">
          <a:extLst>
            <a:ext uri="{FF2B5EF4-FFF2-40B4-BE49-F238E27FC236}">
              <a16:creationId xmlns:a16="http://schemas.microsoft.com/office/drawing/2014/main" id="{19FFB7D1-FFFD-4A05-BFB4-A8C0D1D881D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0" name="正方形/長方形 289">
          <a:extLst>
            <a:ext uri="{FF2B5EF4-FFF2-40B4-BE49-F238E27FC236}">
              <a16:creationId xmlns:a16="http://schemas.microsoft.com/office/drawing/2014/main" id="{E1E53B0A-D4B4-4E68-B4E9-7D3F988C533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1" name="正方形/長方形 290">
          <a:extLst>
            <a:ext uri="{FF2B5EF4-FFF2-40B4-BE49-F238E27FC236}">
              <a16:creationId xmlns:a16="http://schemas.microsoft.com/office/drawing/2014/main" id="{6DF1E683-5F52-4732-BA57-DC7A3A774DB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2" name="テキスト ボックス 291">
          <a:extLst>
            <a:ext uri="{FF2B5EF4-FFF2-40B4-BE49-F238E27FC236}">
              <a16:creationId xmlns:a16="http://schemas.microsoft.com/office/drawing/2014/main" id="{FA987C33-2C68-4DB8-8AFD-65EAED95DED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3" name="直線コネクタ 292">
          <a:extLst>
            <a:ext uri="{FF2B5EF4-FFF2-40B4-BE49-F238E27FC236}">
              <a16:creationId xmlns:a16="http://schemas.microsoft.com/office/drawing/2014/main" id="{03616CEE-D552-4B3C-ACEE-FAF16D86557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4" name="直線コネクタ 293">
          <a:extLst>
            <a:ext uri="{FF2B5EF4-FFF2-40B4-BE49-F238E27FC236}">
              <a16:creationId xmlns:a16="http://schemas.microsoft.com/office/drawing/2014/main" id="{2863FDDC-75E0-4775-8CF4-C9E37AFEDF3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5" name="テキスト ボックス 294">
          <a:extLst>
            <a:ext uri="{FF2B5EF4-FFF2-40B4-BE49-F238E27FC236}">
              <a16:creationId xmlns:a16="http://schemas.microsoft.com/office/drawing/2014/main" id="{BB0E92E7-8FCD-479A-9452-23A9AEB1D30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6" name="直線コネクタ 295">
          <a:extLst>
            <a:ext uri="{FF2B5EF4-FFF2-40B4-BE49-F238E27FC236}">
              <a16:creationId xmlns:a16="http://schemas.microsoft.com/office/drawing/2014/main" id="{97AF3C4B-A38A-4CB1-8411-B1BE12906DD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7" name="テキスト ボックス 296">
          <a:extLst>
            <a:ext uri="{FF2B5EF4-FFF2-40B4-BE49-F238E27FC236}">
              <a16:creationId xmlns:a16="http://schemas.microsoft.com/office/drawing/2014/main" id="{5EF4417F-A358-420F-8B67-E532DCD35B1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8" name="直線コネクタ 297">
          <a:extLst>
            <a:ext uri="{FF2B5EF4-FFF2-40B4-BE49-F238E27FC236}">
              <a16:creationId xmlns:a16="http://schemas.microsoft.com/office/drawing/2014/main" id="{1179F738-F8ED-4126-97F7-C9EC162A724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9" name="テキスト ボックス 298">
          <a:extLst>
            <a:ext uri="{FF2B5EF4-FFF2-40B4-BE49-F238E27FC236}">
              <a16:creationId xmlns:a16="http://schemas.microsoft.com/office/drawing/2014/main" id="{9FF9C7C1-2C7A-4345-8DE3-C8012652DD1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0" name="直線コネクタ 299">
          <a:extLst>
            <a:ext uri="{FF2B5EF4-FFF2-40B4-BE49-F238E27FC236}">
              <a16:creationId xmlns:a16="http://schemas.microsoft.com/office/drawing/2014/main" id="{975800B8-2143-4DC9-94DD-4F0102CD49B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1" name="テキスト ボックス 300">
          <a:extLst>
            <a:ext uri="{FF2B5EF4-FFF2-40B4-BE49-F238E27FC236}">
              <a16:creationId xmlns:a16="http://schemas.microsoft.com/office/drawing/2014/main" id="{410820F9-9836-4056-A374-953BB821B02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2" name="直線コネクタ 301">
          <a:extLst>
            <a:ext uri="{FF2B5EF4-FFF2-40B4-BE49-F238E27FC236}">
              <a16:creationId xmlns:a16="http://schemas.microsoft.com/office/drawing/2014/main" id="{BB4D849C-4F49-4205-807D-DBF16553E76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3" name="テキスト ボックス 302">
          <a:extLst>
            <a:ext uri="{FF2B5EF4-FFF2-40B4-BE49-F238E27FC236}">
              <a16:creationId xmlns:a16="http://schemas.microsoft.com/office/drawing/2014/main" id="{2862E27F-5204-49AC-8E0C-381017B24EC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a:extLst>
            <a:ext uri="{FF2B5EF4-FFF2-40B4-BE49-F238E27FC236}">
              <a16:creationId xmlns:a16="http://schemas.microsoft.com/office/drawing/2014/main" id="{543429E9-C770-4E22-ABE6-FFD72A2AA63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a:extLst>
            <a:ext uri="{FF2B5EF4-FFF2-40B4-BE49-F238E27FC236}">
              <a16:creationId xmlns:a16="http://schemas.microsoft.com/office/drawing/2014/main" id="{354A75D8-349A-4F51-BF2E-D62C56B6F5E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a:extLst>
            <a:ext uri="{FF2B5EF4-FFF2-40B4-BE49-F238E27FC236}">
              <a16:creationId xmlns:a16="http://schemas.microsoft.com/office/drawing/2014/main" id="{0C938AD6-FE82-4886-9710-72F39BE0AD0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307" name="直線コネクタ 306">
          <a:extLst>
            <a:ext uri="{FF2B5EF4-FFF2-40B4-BE49-F238E27FC236}">
              <a16:creationId xmlns:a16="http://schemas.microsoft.com/office/drawing/2014/main" id="{1BB0608D-0A3F-41D0-AB05-F249A42714F2}"/>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308" name="【福祉施設】&#10;一人当たり面積最小値テキスト">
          <a:extLst>
            <a:ext uri="{FF2B5EF4-FFF2-40B4-BE49-F238E27FC236}">
              <a16:creationId xmlns:a16="http://schemas.microsoft.com/office/drawing/2014/main" id="{598E7883-E19B-4A28-81B6-F30CD5A8B2DB}"/>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309" name="直線コネクタ 308">
          <a:extLst>
            <a:ext uri="{FF2B5EF4-FFF2-40B4-BE49-F238E27FC236}">
              <a16:creationId xmlns:a16="http://schemas.microsoft.com/office/drawing/2014/main" id="{ADCD3344-BE9E-4559-AEB4-6C1865641710}"/>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310" name="【福祉施設】&#10;一人当たり面積最大値テキスト">
          <a:extLst>
            <a:ext uri="{FF2B5EF4-FFF2-40B4-BE49-F238E27FC236}">
              <a16:creationId xmlns:a16="http://schemas.microsoft.com/office/drawing/2014/main" id="{D5D328AC-0ED5-46A8-901A-7719442B3944}"/>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311" name="直線コネクタ 310">
          <a:extLst>
            <a:ext uri="{FF2B5EF4-FFF2-40B4-BE49-F238E27FC236}">
              <a16:creationId xmlns:a16="http://schemas.microsoft.com/office/drawing/2014/main" id="{DDC28B8D-1B43-49B7-9598-5B463FBEA971}"/>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52215</xdr:rowOff>
    </xdr:from>
    <xdr:ext cx="469744" cy="259045"/>
    <xdr:sp macro="" textlink="">
      <xdr:nvSpPr>
        <xdr:cNvPr id="312" name="【福祉施設】&#10;一人当たり面積平均値テキスト">
          <a:extLst>
            <a:ext uri="{FF2B5EF4-FFF2-40B4-BE49-F238E27FC236}">
              <a16:creationId xmlns:a16="http://schemas.microsoft.com/office/drawing/2014/main" id="{F7F0CC43-BA7D-4EE9-9C27-AD353C3AB079}"/>
            </a:ext>
          </a:extLst>
        </xdr:cNvPr>
        <xdr:cNvSpPr txBox="1"/>
      </xdr:nvSpPr>
      <xdr:spPr>
        <a:xfrm>
          <a:off x="10515600" y="1445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313" name="フローチャート: 判断 312">
          <a:extLst>
            <a:ext uri="{FF2B5EF4-FFF2-40B4-BE49-F238E27FC236}">
              <a16:creationId xmlns:a16="http://schemas.microsoft.com/office/drawing/2014/main" id="{DAEC6BEE-4B2C-4B54-AAB9-CC54B9A7A52B}"/>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314" name="フローチャート: 判断 313">
          <a:extLst>
            <a:ext uri="{FF2B5EF4-FFF2-40B4-BE49-F238E27FC236}">
              <a16:creationId xmlns:a16="http://schemas.microsoft.com/office/drawing/2014/main" id="{660F22FB-6865-4466-852B-EDCE833ADCAF}"/>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15" name="フローチャート: 判断 314">
          <a:extLst>
            <a:ext uri="{FF2B5EF4-FFF2-40B4-BE49-F238E27FC236}">
              <a16:creationId xmlns:a16="http://schemas.microsoft.com/office/drawing/2014/main" id="{57815F4D-28B5-43B7-9B81-D1B31D18E3CB}"/>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316" name="フローチャート: 判断 315">
          <a:extLst>
            <a:ext uri="{FF2B5EF4-FFF2-40B4-BE49-F238E27FC236}">
              <a16:creationId xmlns:a16="http://schemas.microsoft.com/office/drawing/2014/main" id="{C991D666-208C-457B-8F6C-E8E9AE9F1820}"/>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17" name="フローチャート: 判断 316">
          <a:extLst>
            <a:ext uri="{FF2B5EF4-FFF2-40B4-BE49-F238E27FC236}">
              <a16:creationId xmlns:a16="http://schemas.microsoft.com/office/drawing/2014/main" id="{99B46A5D-4630-4E38-91DD-F3E7D4721E33}"/>
            </a:ext>
          </a:extLst>
        </xdr:cNvPr>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E99EA876-7F96-4C0D-8FDA-0792C01C164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4D155B8B-0C81-4CBB-BC42-004C27CC837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2F24E4DD-0CF6-4E1A-B7AA-A63E44CB21E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20CD271-6054-4A5B-9883-688AFF7E69F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F1342A60-6310-441F-B442-7070E04EF87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54356</xdr:rowOff>
    </xdr:from>
    <xdr:to>
      <xdr:col>55</xdr:col>
      <xdr:colOff>50800</xdr:colOff>
      <xdr:row>81</xdr:row>
      <xdr:rowOff>155956</xdr:rowOff>
    </xdr:to>
    <xdr:sp macro="" textlink="">
      <xdr:nvSpPr>
        <xdr:cNvPr id="323" name="楕円 322">
          <a:extLst>
            <a:ext uri="{FF2B5EF4-FFF2-40B4-BE49-F238E27FC236}">
              <a16:creationId xmlns:a16="http://schemas.microsoft.com/office/drawing/2014/main" id="{F6D843B7-952D-4E7E-A33D-5EF8594E876E}"/>
            </a:ext>
          </a:extLst>
        </xdr:cNvPr>
        <xdr:cNvSpPr/>
      </xdr:nvSpPr>
      <xdr:spPr>
        <a:xfrm>
          <a:off x="10426700" y="1394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77233</xdr:rowOff>
    </xdr:from>
    <xdr:ext cx="469744" cy="259045"/>
    <xdr:sp macro="" textlink="">
      <xdr:nvSpPr>
        <xdr:cNvPr id="324" name="【福祉施設】&#10;一人当たり面積該当値テキスト">
          <a:extLst>
            <a:ext uri="{FF2B5EF4-FFF2-40B4-BE49-F238E27FC236}">
              <a16:creationId xmlns:a16="http://schemas.microsoft.com/office/drawing/2014/main" id="{FF6F22A6-2F3C-4552-983D-89CFA6D5D593}"/>
            </a:ext>
          </a:extLst>
        </xdr:cNvPr>
        <xdr:cNvSpPr txBox="1"/>
      </xdr:nvSpPr>
      <xdr:spPr>
        <a:xfrm>
          <a:off x="10515600"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80</xdr:row>
      <xdr:rowOff>8255</xdr:rowOff>
    </xdr:from>
    <xdr:to>
      <xdr:col>41</xdr:col>
      <xdr:colOff>101600</xdr:colOff>
      <xdr:row>80</xdr:row>
      <xdr:rowOff>109855</xdr:rowOff>
    </xdr:to>
    <xdr:sp macro="" textlink="">
      <xdr:nvSpPr>
        <xdr:cNvPr id="325" name="楕円 324">
          <a:extLst>
            <a:ext uri="{FF2B5EF4-FFF2-40B4-BE49-F238E27FC236}">
              <a16:creationId xmlns:a16="http://schemas.microsoft.com/office/drawing/2014/main" id="{057217BB-85A2-4DC4-A982-5A0FD887430E}"/>
            </a:ext>
          </a:extLst>
        </xdr:cNvPr>
        <xdr:cNvSpPr/>
      </xdr:nvSpPr>
      <xdr:spPr>
        <a:xfrm>
          <a:off x="7810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28067</xdr:rowOff>
    </xdr:from>
    <xdr:to>
      <xdr:col>36</xdr:col>
      <xdr:colOff>165100</xdr:colOff>
      <xdr:row>80</xdr:row>
      <xdr:rowOff>129667</xdr:rowOff>
    </xdr:to>
    <xdr:sp macro="" textlink="">
      <xdr:nvSpPr>
        <xdr:cNvPr id="326" name="楕円 325">
          <a:extLst>
            <a:ext uri="{FF2B5EF4-FFF2-40B4-BE49-F238E27FC236}">
              <a16:creationId xmlns:a16="http://schemas.microsoft.com/office/drawing/2014/main" id="{A2D52188-E621-4F9D-A071-DD24027A9F43}"/>
            </a:ext>
          </a:extLst>
        </xdr:cNvPr>
        <xdr:cNvSpPr/>
      </xdr:nvSpPr>
      <xdr:spPr>
        <a:xfrm>
          <a:off x="6921500" y="1374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59055</xdr:rowOff>
    </xdr:from>
    <xdr:to>
      <xdr:col>41</xdr:col>
      <xdr:colOff>50800</xdr:colOff>
      <xdr:row>80</xdr:row>
      <xdr:rowOff>78867</xdr:rowOff>
    </xdr:to>
    <xdr:cxnSp macro="">
      <xdr:nvCxnSpPr>
        <xdr:cNvPr id="327" name="直線コネクタ 326">
          <a:extLst>
            <a:ext uri="{FF2B5EF4-FFF2-40B4-BE49-F238E27FC236}">
              <a16:creationId xmlns:a16="http://schemas.microsoft.com/office/drawing/2014/main" id="{8A262577-2BCF-4BFD-A177-2EEDBF34E829}"/>
            </a:ext>
          </a:extLst>
        </xdr:cNvPr>
        <xdr:cNvCxnSpPr/>
      </xdr:nvCxnSpPr>
      <xdr:spPr>
        <a:xfrm flipV="1">
          <a:off x="6972300" y="13775055"/>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328" name="n_1aveValue【福祉施設】&#10;一人当たり面積">
          <a:extLst>
            <a:ext uri="{FF2B5EF4-FFF2-40B4-BE49-F238E27FC236}">
              <a16:creationId xmlns:a16="http://schemas.microsoft.com/office/drawing/2014/main" id="{95452850-4913-4F29-95E1-FA254EE9A029}"/>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329" name="n_2aveValue【福祉施設】&#10;一人当たり面積">
          <a:extLst>
            <a:ext uri="{FF2B5EF4-FFF2-40B4-BE49-F238E27FC236}">
              <a16:creationId xmlns:a16="http://schemas.microsoft.com/office/drawing/2014/main" id="{87CE1980-71BC-4DB8-933C-6010EB157762}"/>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2684</xdr:rowOff>
    </xdr:from>
    <xdr:ext cx="469744" cy="259045"/>
    <xdr:sp macro="" textlink="">
      <xdr:nvSpPr>
        <xdr:cNvPr id="330" name="n_3aveValue【福祉施設】&#10;一人当たり面積">
          <a:extLst>
            <a:ext uri="{FF2B5EF4-FFF2-40B4-BE49-F238E27FC236}">
              <a16:creationId xmlns:a16="http://schemas.microsoft.com/office/drawing/2014/main" id="{9AF6180F-16F9-488A-95C5-8BC297344CAA}"/>
            </a:ext>
          </a:extLst>
        </xdr:cNvPr>
        <xdr:cNvSpPr txBox="1"/>
      </xdr:nvSpPr>
      <xdr:spPr>
        <a:xfrm>
          <a:off x="76264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101364</xdr:rowOff>
    </xdr:from>
    <xdr:ext cx="469744" cy="259045"/>
    <xdr:sp macro="" textlink="">
      <xdr:nvSpPr>
        <xdr:cNvPr id="331" name="n_4aveValue【福祉施設】&#10;一人当たり面積">
          <a:extLst>
            <a:ext uri="{FF2B5EF4-FFF2-40B4-BE49-F238E27FC236}">
              <a16:creationId xmlns:a16="http://schemas.microsoft.com/office/drawing/2014/main" id="{328752FD-DF1B-45E4-AC30-BB25E2C869C4}"/>
            </a:ext>
          </a:extLst>
        </xdr:cNvPr>
        <xdr:cNvSpPr txBox="1"/>
      </xdr:nvSpPr>
      <xdr:spPr>
        <a:xfrm>
          <a:off x="67374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126382</xdr:rowOff>
    </xdr:from>
    <xdr:ext cx="469744" cy="259045"/>
    <xdr:sp macro="" textlink="">
      <xdr:nvSpPr>
        <xdr:cNvPr id="332" name="n_3mainValue【福祉施設】&#10;一人当たり面積">
          <a:extLst>
            <a:ext uri="{FF2B5EF4-FFF2-40B4-BE49-F238E27FC236}">
              <a16:creationId xmlns:a16="http://schemas.microsoft.com/office/drawing/2014/main" id="{ABCF9054-2D8C-464B-B76C-ADE9A247826F}"/>
            </a:ext>
          </a:extLst>
        </xdr:cNvPr>
        <xdr:cNvSpPr txBox="1"/>
      </xdr:nvSpPr>
      <xdr:spPr>
        <a:xfrm>
          <a:off x="7626427" y="1349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146194</xdr:rowOff>
    </xdr:from>
    <xdr:ext cx="469744" cy="259045"/>
    <xdr:sp macro="" textlink="">
      <xdr:nvSpPr>
        <xdr:cNvPr id="333" name="n_4mainValue【福祉施設】&#10;一人当たり面積">
          <a:extLst>
            <a:ext uri="{FF2B5EF4-FFF2-40B4-BE49-F238E27FC236}">
              <a16:creationId xmlns:a16="http://schemas.microsoft.com/office/drawing/2014/main" id="{31B0EE33-B357-4D2C-A544-094EE73D9493}"/>
            </a:ext>
          </a:extLst>
        </xdr:cNvPr>
        <xdr:cNvSpPr txBox="1"/>
      </xdr:nvSpPr>
      <xdr:spPr>
        <a:xfrm>
          <a:off x="6737427" y="1351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4" name="正方形/長方形 333">
          <a:extLst>
            <a:ext uri="{FF2B5EF4-FFF2-40B4-BE49-F238E27FC236}">
              <a16:creationId xmlns:a16="http://schemas.microsoft.com/office/drawing/2014/main" id="{6F2C685A-8306-475E-A11B-959A4B1EEBB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5" name="正方形/長方形 334">
          <a:extLst>
            <a:ext uri="{FF2B5EF4-FFF2-40B4-BE49-F238E27FC236}">
              <a16:creationId xmlns:a16="http://schemas.microsoft.com/office/drawing/2014/main" id="{1C754B91-B92D-4201-AFC6-DBD6DC7057D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6" name="正方形/長方形 335">
          <a:extLst>
            <a:ext uri="{FF2B5EF4-FFF2-40B4-BE49-F238E27FC236}">
              <a16:creationId xmlns:a16="http://schemas.microsoft.com/office/drawing/2014/main" id="{3F09BD46-12F5-4F5E-A957-EC32CA7A3FF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7" name="正方形/長方形 336">
          <a:extLst>
            <a:ext uri="{FF2B5EF4-FFF2-40B4-BE49-F238E27FC236}">
              <a16:creationId xmlns:a16="http://schemas.microsoft.com/office/drawing/2014/main" id="{1EC36665-7DD5-4985-90DA-A45E06F7721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8" name="正方形/長方形 337">
          <a:extLst>
            <a:ext uri="{FF2B5EF4-FFF2-40B4-BE49-F238E27FC236}">
              <a16:creationId xmlns:a16="http://schemas.microsoft.com/office/drawing/2014/main" id="{5A136380-E64F-4202-94D7-700C5E23912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9" name="正方形/長方形 338">
          <a:extLst>
            <a:ext uri="{FF2B5EF4-FFF2-40B4-BE49-F238E27FC236}">
              <a16:creationId xmlns:a16="http://schemas.microsoft.com/office/drawing/2014/main" id="{3896002F-68CA-4690-A4DE-E40FCF80470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0" name="正方形/長方形 339">
          <a:extLst>
            <a:ext uri="{FF2B5EF4-FFF2-40B4-BE49-F238E27FC236}">
              <a16:creationId xmlns:a16="http://schemas.microsoft.com/office/drawing/2014/main" id="{F876EA49-D2BD-4FEF-B040-C6CC9470C35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1" name="正方形/長方形 340">
          <a:extLst>
            <a:ext uri="{FF2B5EF4-FFF2-40B4-BE49-F238E27FC236}">
              <a16:creationId xmlns:a16="http://schemas.microsoft.com/office/drawing/2014/main" id="{7DF3840D-6C83-46CA-B1BC-C4EDD913884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2" name="テキスト ボックス 341">
          <a:extLst>
            <a:ext uri="{FF2B5EF4-FFF2-40B4-BE49-F238E27FC236}">
              <a16:creationId xmlns:a16="http://schemas.microsoft.com/office/drawing/2014/main" id="{1B88727C-E1D5-4196-A560-83848A6250D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3" name="直線コネクタ 342">
          <a:extLst>
            <a:ext uri="{FF2B5EF4-FFF2-40B4-BE49-F238E27FC236}">
              <a16:creationId xmlns:a16="http://schemas.microsoft.com/office/drawing/2014/main" id="{B04BD140-B709-4238-BEC0-9029F250069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4" name="テキスト ボックス 343">
          <a:extLst>
            <a:ext uri="{FF2B5EF4-FFF2-40B4-BE49-F238E27FC236}">
              <a16:creationId xmlns:a16="http://schemas.microsoft.com/office/drawing/2014/main" id="{71961C3A-3BF7-492A-B02D-A989A768997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45" name="直線コネクタ 344">
          <a:extLst>
            <a:ext uri="{FF2B5EF4-FFF2-40B4-BE49-F238E27FC236}">
              <a16:creationId xmlns:a16="http://schemas.microsoft.com/office/drawing/2014/main" id="{2FC11CFA-74FC-4BCF-A6B0-543391BA3C61}"/>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46" name="テキスト ボックス 345">
          <a:extLst>
            <a:ext uri="{FF2B5EF4-FFF2-40B4-BE49-F238E27FC236}">
              <a16:creationId xmlns:a16="http://schemas.microsoft.com/office/drawing/2014/main" id="{1FD3ED35-2DD9-400A-AD69-EEB469930B3C}"/>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47" name="直線コネクタ 346">
          <a:extLst>
            <a:ext uri="{FF2B5EF4-FFF2-40B4-BE49-F238E27FC236}">
              <a16:creationId xmlns:a16="http://schemas.microsoft.com/office/drawing/2014/main" id="{BB6C5122-CF90-400C-A4B3-2FF76CC946A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48" name="テキスト ボックス 347">
          <a:extLst>
            <a:ext uri="{FF2B5EF4-FFF2-40B4-BE49-F238E27FC236}">
              <a16:creationId xmlns:a16="http://schemas.microsoft.com/office/drawing/2014/main" id="{20E8D4F1-FCBC-48B4-BDEC-4F382BCE3BCB}"/>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9" name="直線コネクタ 348">
          <a:extLst>
            <a:ext uri="{FF2B5EF4-FFF2-40B4-BE49-F238E27FC236}">
              <a16:creationId xmlns:a16="http://schemas.microsoft.com/office/drawing/2014/main" id="{B9377436-5B1F-4F82-B26B-1D6F490BBB31}"/>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50" name="テキスト ボックス 349">
          <a:extLst>
            <a:ext uri="{FF2B5EF4-FFF2-40B4-BE49-F238E27FC236}">
              <a16:creationId xmlns:a16="http://schemas.microsoft.com/office/drawing/2014/main" id="{098439CC-FFD3-441F-8349-55C1E2D46319}"/>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51" name="直線コネクタ 350">
          <a:extLst>
            <a:ext uri="{FF2B5EF4-FFF2-40B4-BE49-F238E27FC236}">
              <a16:creationId xmlns:a16="http://schemas.microsoft.com/office/drawing/2014/main" id="{B3C9B0B4-1651-404E-BDD9-52B59DBEC7C4}"/>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52" name="テキスト ボックス 351">
          <a:extLst>
            <a:ext uri="{FF2B5EF4-FFF2-40B4-BE49-F238E27FC236}">
              <a16:creationId xmlns:a16="http://schemas.microsoft.com/office/drawing/2014/main" id="{23AA0CB8-79B0-4B1F-A5CD-A0E483787441}"/>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a:extLst>
            <a:ext uri="{FF2B5EF4-FFF2-40B4-BE49-F238E27FC236}">
              <a16:creationId xmlns:a16="http://schemas.microsoft.com/office/drawing/2014/main" id="{F14E912A-E2AE-4CB9-AE5A-5CD64974FDD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4" name="テキスト ボックス 353">
          <a:extLst>
            <a:ext uri="{FF2B5EF4-FFF2-40B4-BE49-F238E27FC236}">
              <a16:creationId xmlns:a16="http://schemas.microsoft.com/office/drawing/2014/main" id="{09D8EDA8-BF46-4C56-B667-264C51DDF904}"/>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市民会館】&#10;有形固定資産減価償却率グラフ枠">
          <a:extLst>
            <a:ext uri="{FF2B5EF4-FFF2-40B4-BE49-F238E27FC236}">
              <a16:creationId xmlns:a16="http://schemas.microsoft.com/office/drawing/2014/main" id="{FF0A0C31-9367-4D20-8A33-F83ACD64BC5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356" name="直線コネクタ 355">
          <a:extLst>
            <a:ext uri="{FF2B5EF4-FFF2-40B4-BE49-F238E27FC236}">
              <a16:creationId xmlns:a16="http://schemas.microsoft.com/office/drawing/2014/main" id="{CD556795-F909-40D8-AC96-2D1600D8D858}"/>
            </a:ext>
          </a:extLst>
        </xdr:cNvPr>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57" name="【市民会館】&#10;有形固定資産減価償却率最小値テキスト">
          <a:extLst>
            <a:ext uri="{FF2B5EF4-FFF2-40B4-BE49-F238E27FC236}">
              <a16:creationId xmlns:a16="http://schemas.microsoft.com/office/drawing/2014/main" id="{87A734AE-05C5-427A-B377-FE433416F003}"/>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58" name="直線コネクタ 357">
          <a:extLst>
            <a:ext uri="{FF2B5EF4-FFF2-40B4-BE49-F238E27FC236}">
              <a16:creationId xmlns:a16="http://schemas.microsoft.com/office/drawing/2014/main" id="{308E6167-CCF4-4023-983B-763BA29764FF}"/>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359" name="【市民会館】&#10;有形固定資産減価償却率最大値テキスト">
          <a:extLst>
            <a:ext uri="{FF2B5EF4-FFF2-40B4-BE49-F238E27FC236}">
              <a16:creationId xmlns:a16="http://schemas.microsoft.com/office/drawing/2014/main" id="{FA6A1D24-C00F-4065-894C-36B87ACEAACC}"/>
            </a:ext>
          </a:extLst>
        </xdr:cNvPr>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360" name="直線コネクタ 359">
          <a:extLst>
            <a:ext uri="{FF2B5EF4-FFF2-40B4-BE49-F238E27FC236}">
              <a16:creationId xmlns:a16="http://schemas.microsoft.com/office/drawing/2014/main" id="{0FF84E20-644E-4AF2-BBB5-7D3BA6517B60}"/>
            </a:ext>
          </a:extLst>
        </xdr:cNvPr>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115840</xdr:rowOff>
    </xdr:from>
    <xdr:ext cx="405111" cy="259045"/>
    <xdr:sp macro="" textlink="">
      <xdr:nvSpPr>
        <xdr:cNvPr id="361" name="【市民会館】&#10;有形固定資産減価償却率平均値テキスト">
          <a:extLst>
            <a:ext uri="{FF2B5EF4-FFF2-40B4-BE49-F238E27FC236}">
              <a16:creationId xmlns:a16="http://schemas.microsoft.com/office/drawing/2014/main" id="{F9735601-606B-4606-94E1-71D544F4D274}"/>
            </a:ext>
          </a:extLst>
        </xdr:cNvPr>
        <xdr:cNvSpPr txBox="1"/>
      </xdr:nvSpPr>
      <xdr:spPr>
        <a:xfrm>
          <a:off x="4673600" y="17603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362" name="フローチャート: 判断 361">
          <a:extLst>
            <a:ext uri="{FF2B5EF4-FFF2-40B4-BE49-F238E27FC236}">
              <a16:creationId xmlns:a16="http://schemas.microsoft.com/office/drawing/2014/main" id="{3819A099-B9E6-40B4-86CF-111A65693F29}"/>
            </a:ext>
          </a:extLst>
        </xdr:cNvPr>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363" name="フローチャート: 判断 362">
          <a:extLst>
            <a:ext uri="{FF2B5EF4-FFF2-40B4-BE49-F238E27FC236}">
              <a16:creationId xmlns:a16="http://schemas.microsoft.com/office/drawing/2014/main" id="{9EE7778D-1BC4-4E63-9BD0-77D95013847D}"/>
            </a:ext>
          </a:extLst>
        </xdr:cNvPr>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364" name="フローチャート: 判断 363">
          <a:extLst>
            <a:ext uri="{FF2B5EF4-FFF2-40B4-BE49-F238E27FC236}">
              <a16:creationId xmlns:a16="http://schemas.microsoft.com/office/drawing/2014/main" id="{9EA9D02B-7ED8-445A-8D4A-F9CAA33C4EC6}"/>
            </a:ext>
          </a:extLst>
        </xdr:cNvPr>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365" name="フローチャート: 判断 364">
          <a:extLst>
            <a:ext uri="{FF2B5EF4-FFF2-40B4-BE49-F238E27FC236}">
              <a16:creationId xmlns:a16="http://schemas.microsoft.com/office/drawing/2014/main" id="{E60CE27E-33F1-4551-A940-2AFEB3343C8F}"/>
            </a:ext>
          </a:extLst>
        </xdr:cNvPr>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99</xdr:row>
      <xdr:rowOff>89408</xdr:rowOff>
    </xdr:from>
    <xdr:to>
      <xdr:col>6</xdr:col>
      <xdr:colOff>38100</xdr:colOff>
      <xdr:row>100</xdr:row>
      <xdr:rowOff>19558</xdr:rowOff>
    </xdr:to>
    <xdr:sp macro="" textlink="">
      <xdr:nvSpPr>
        <xdr:cNvPr id="366" name="フローチャート: 判断 365">
          <a:extLst>
            <a:ext uri="{FF2B5EF4-FFF2-40B4-BE49-F238E27FC236}">
              <a16:creationId xmlns:a16="http://schemas.microsoft.com/office/drawing/2014/main" id="{71E6F35A-46FB-47CA-A9CA-B1B4DDEE8C1C}"/>
            </a:ext>
          </a:extLst>
        </xdr:cNvPr>
        <xdr:cNvSpPr/>
      </xdr:nvSpPr>
      <xdr:spPr>
        <a:xfrm>
          <a:off x="1079500" y="1706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D986EB95-9BB1-4A06-8B27-190F4521987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7D5D85C7-E62A-41E2-B1D5-0A0D496736B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E4E2DABA-65B3-4BAF-A6B3-10D75B02055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604EF78C-0125-4C28-B0EB-9C60A503B81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415799B-8ABD-49FB-93DB-161A969ED8F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108</xdr:row>
      <xdr:rowOff>25400</xdr:rowOff>
    </xdr:from>
    <xdr:to>
      <xdr:col>10</xdr:col>
      <xdr:colOff>165100</xdr:colOff>
      <xdr:row>108</xdr:row>
      <xdr:rowOff>127000</xdr:rowOff>
    </xdr:to>
    <xdr:sp macro="" textlink="">
      <xdr:nvSpPr>
        <xdr:cNvPr id="372" name="楕円 371">
          <a:extLst>
            <a:ext uri="{FF2B5EF4-FFF2-40B4-BE49-F238E27FC236}">
              <a16:creationId xmlns:a16="http://schemas.microsoft.com/office/drawing/2014/main" id="{5D919138-71E4-49C9-B6B1-C944E190D8DF}"/>
            </a:ext>
          </a:extLst>
        </xdr:cNvPr>
        <xdr:cNvSpPr/>
      </xdr:nvSpPr>
      <xdr:spPr>
        <a:xfrm>
          <a:off x="1968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108</xdr:row>
      <xdr:rowOff>25400</xdr:rowOff>
    </xdr:from>
    <xdr:to>
      <xdr:col>6</xdr:col>
      <xdr:colOff>38100</xdr:colOff>
      <xdr:row>108</xdr:row>
      <xdr:rowOff>127000</xdr:rowOff>
    </xdr:to>
    <xdr:sp macro="" textlink="">
      <xdr:nvSpPr>
        <xdr:cNvPr id="373" name="楕円 372">
          <a:extLst>
            <a:ext uri="{FF2B5EF4-FFF2-40B4-BE49-F238E27FC236}">
              <a16:creationId xmlns:a16="http://schemas.microsoft.com/office/drawing/2014/main" id="{530A8375-88FC-47D6-A6A7-DC1C2C7346BE}"/>
            </a:ext>
          </a:extLst>
        </xdr:cNvPr>
        <xdr:cNvSpPr/>
      </xdr:nvSpPr>
      <xdr:spPr>
        <a:xfrm>
          <a:off x="1079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76200</xdr:rowOff>
    </xdr:from>
    <xdr:to>
      <xdr:col>10</xdr:col>
      <xdr:colOff>114300</xdr:colOff>
      <xdr:row>108</xdr:row>
      <xdr:rowOff>76200</xdr:rowOff>
    </xdr:to>
    <xdr:cxnSp macro="">
      <xdr:nvCxnSpPr>
        <xdr:cNvPr id="374" name="直線コネクタ 373">
          <a:extLst>
            <a:ext uri="{FF2B5EF4-FFF2-40B4-BE49-F238E27FC236}">
              <a16:creationId xmlns:a16="http://schemas.microsoft.com/office/drawing/2014/main" id="{2E8C2CA2-55BB-4FD9-9F5E-5B7E8D5AE594}"/>
            </a:ext>
          </a:extLst>
        </xdr:cNvPr>
        <xdr:cNvCxnSpPr/>
      </xdr:nvCxnSpPr>
      <xdr:spPr>
        <a:xfrm>
          <a:off x="1130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33799</xdr:rowOff>
    </xdr:from>
    <xdr:ext cx="405111" cy="259045"/>
    <xdr:sp macro="" textlink="">
      <xdr:nvSpPr>
        <xdr:cNvPr id="375" name="n_1aveValue【市民会館】&#10;有形固定資産減価償却率">
          <a:extLst>
            <a:ext uri="{FF2B5EF4-FFF2-40B4-BE49-F238E27FC236}">
              <a16:creationId xmlns:a16="http://schemas.microsoft.com/office/drawing/2014/main" id="{0BB50309-9ED9-479F-BA2B-5086CD38667B}"/>
            </a:ext>
          </a:extLst>
        </xdr:cNvPr>
        <xdr:cNvSpPr txBox="1"/>
      </xdr:nvSpPr>
      <xdr:spPr>
        <a:xfrm>
          <a:off x="3582044" y="1735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127525</xdr:rowOff>
    </xdr:from>
    <xdr:ext cx="405111" cy="259045"/>
    <xdr:sp macro="" textlink="">
      <xdr:nvSpPr>
        <xdr:cNvPr id="376" name="n_2aveValue【市民会館】&#10;有形固定資産減価償却率">
          <a:extLst>
            <a:ext uri="{FF2B5EF4-FFF2-40B4-BE49-F238E27FC236}">
              <a16:creationId xmlns:a16="http://schemas.microsoft.com/office/drawing/2014/main" id="{897E2A6C-353D-4235-86BA-2DBD20CE38F2}"/>
            </a:ext>
          </a:extLst>
        </xdr:cNvPr>
        <xdr:cNvSpPr txBox="1"/>
      </xdr:nvSpPr>
      <xdr:spPr>
        <a:xfrm>
          <a:off x="2705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138955</xdr:rowOff>
    </xdr:from>
    <xdr:ext cx="405111" cy="259045"/>
    <xdr:sp macro="" textlink="">
      <xdr:nvSpPr>
        <xdr:cNvPr id="377" name="n_3aveValue【市民会館】&#10;有形固定資産減価償却率">
          <a:extLst>
            <a:ext uri="{FF2B5EF4-FFF2-40B4-BE49-F238E27FC236}">
              <a16:creationId xmlns:a16="http://schemas.microsoft.com/office/drawing/2014/main" id="{1684EA9C-BA30-40CE-BA26-45B66A381655}"/>
            </a:ext>
          </a:extLst>
        </xdr:cNvPr>
        <xdr:cNvSpPr txBox="1"/>
      </xdr:nvSpPr>
      <xdr:spPr>
        <a:xfrm>
          <a:off x="1816744" y="1728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36085</xdr:rowOff>
    </xdr:from>
    <xdr:ext cx="405111" cy="259045"/>
    <xdr:sp macro="" textlink="">
      <xdr:nvSpPr>
        <xdr:cNvPr id="378" name="n_4aveValue【市民会館】&#10;有形固定資産減価償却率">
          <a:extLst>
            <a:ext uri="{FF2B5EF4-FFF2-40B4-BE49-F238E27FC236}">
              <a16:creationId xmlns:a16="http://schemas.microsoft.com/office/drawing/2014/main" id="{47F90447-D8A6-4244-B3C4-4C3B8B13DF9C}"/>
            </a:ext>
          </a:extLst>
        </xdr:cNvPr>
        <xdr:cNvSpPr txBox="1"/>
      </xdr:nvSpPr>
      <xdr:spPr>
        <a:xfrm>
          <a:off x="927744" y="1683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108</xdr:row>
      <xdr:rowOff>118127</xdr:rowOff>
    </xdr:from>
    <xdr:ext cx="469744" cy="259045"/>
    <xdr:sp macro="" textlink="">
      <xdr:nvSpPr>
        <xdr:cNvPr id="379" name="n_3mainValue【市民会館】&#10;有形固定資産減価償却率">
          <a:extLst>
            <a:ext uri="{FF2B5EF4-FFF2-40B4-BE49-F238E27FC236}">
              <a16:creationId xmlns:a16="http://schemas.microsoft.com/office/drawing/2014/main" id="{6B6AC9B1-4AD8-49B6-BF30-5BA84F6AD39F}"/>
            </a:ext>
          </a:extLst>
        </xdr:cNvPr>
        <xdr:cNvSpPr txBox="1"/>
      </xdr:nvSpPr>
      <xdr:spPr>
        <a:xfrm>
          <a:off x="1784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108</xdr:row>
      <xdr:rowOff>118127</xdr:rowOff>
    </xdr:from>
    <xdr:ext cx="469744" cy="259045"/>
    <xdr:sp macro="" textlink="">
      <xdr:nvSpPr>
        <xdr:cNvPr id="380" name="n_4mainValue【市民会館】&#10;有形固定資産減価償却率">
          <a:extLst>
            <a:ext uri="{FF2B5EF4-FFF2-40B4-BE49-F238E27FC236}">
              <a16:creationId xmlns:a16="http://schemas.microsoft.com/office/drawing/2014/main" id="{55BAC3B4-544F-4D1F-90E1-E501E3440AA8}"/>
            </a:ext>
          </a:extLst>
        </xdr:cNvPr>
        <xdr:cNvSpPr txBox="1"/>
      </xdr:nvSpPr>
      <xdr:spPr>
        <a:xfrm>
          <a:off x="895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69D0784E-1955-411F-B34C-56255CAA797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5C65695E-0335-4502-871B-620BFE4BF55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E943DA8D-4445-4FA4-91A2-BFB593E8BE9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70367DD7-779B-492B-85B1-AD59D471686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901DBBF0-D602-4A1F-B518-2BDA2E47A7D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18676B54-7193-4800-9D10-5FC6B2EA61B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29C10C8F-B576-43A2-B267-CBD7EF69008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84A0BF0E-22AE-4FD3-9769-61EF414DEB3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a:extLst>
            <a:ext uri="{FF2B5EF4-FFF2-40B4-BE49-F238E27FC236}">
              <a16:creationId xmlns:a16="http://schemas.microsoft.com/office/drawing/2014/main" id="{60A8F1E7-4CE2-4A98-8B0C-49AAC4FA5CE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a:extLst>
            <a:ext uri="{FF2B5EF4-FFF2-40B4-BE49-F238E27FC236}">
              <a16:creationId xmlns:a16="http://schemas.microsoft.com/office/drawing/2014/main" id="{8EB7033D-2755-46E7-B40F-87B07C19C73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1" name="直線コネクタ 390">
          <a:extLst>
            <a:ext uri="{FF2B5EF4-FFF2-40B4-BE49-F238E27FC236}">
              <a16:creationId xmlns:a16="http://schemas.microsoft.com/office/drawing/2014/main" id="{BBCDD275-1046-4998-8CF8-9E1FBC7D1D11}"/>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2" name="テキスト ボックス 391">
          <a:extLst>
            <a:ext uri="{FF2B5EF4-FFF2-40B4-BE49-F238E27FC236}">
              <a16:creationId xmlns:a16="http://schemas.microsoft.com/office/drawing/2014/main" id="{54C03CA4-F22B-43D7-9E39-092F4766E456}"/>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3" name="直線コネクタ 392">
          <a:extLst>
            <a:ext uri="{FF2B5EF4-FFF2-40B4-BE49-F238E27FC236}">
              <a16:creationId xmlns:a16="http://schemas.microsoft.com/office/drawing/2014/main" id="{C79F1838-AF22-47A2-B22D-DA9E743A299C}"/>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4" name="テキスト ボックス 393">
          <a:extLst>
            <a:ext uri="{FF2B5EF4-FFF2-40B4-BE49-F238E27FC236}">
              <a16:creationId xmlns:a16="http://schemas.microsoft.com/office/drawing/2014/main" id="{7634781D-4DC4-4404-9F5B-FAC6793EC737}"/>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5" name="直線コネクタ 394">
          <a:extLst>
            <a:ext uri="{FF2B5EF4-FFF2-40B4-BE49-F238E27FC236}">
              <a16:creationId xmlns:a16="http://schemas.microsoft.com/office/drawing/2014/main" id="{C2F3C32C-3185-4631-A8C0-6841329E7CFB}"/>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6" name="テキスト ボックス 395">
          <a:extLst>
            <a:ext uri="{FF2B5EF4-FFF2-40B4-BE49-F238E27FC236}">
              <a16:creationId xmlns:a16="http://schemas.microsoft.com/office/drawing/2014/main" id="{6C059EE9-EF74-4D38-BF0A-3DE547556F2B}"/>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7" name="直線コネクタ 396">
          <a:extLst>
            <a:ext uri="{FF2B5EF4-FFF2-40B4-BE49-F238E27FC236}">
              <a16:creationId xmlns:a16="http://schemas.microsoft.com/office/drawing/2014/main" id="{3DF1058F-C9BB-4302-A520-14CCE9A5641F}"/>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8" name="テキスト ボックス 397">
          <a:extLst>
            <a:ext uri="{FF2B5EF4-FFF2-40B4-BE49-F238E27FC236}">
              <a16:creationId xmlns:a16="http://schemas.microsoft.com/office/drawing/2014/main" id="{6EE12B7D-5E85-4B6C-86B6-54DE9BC5F051}"/>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a:extLst>
            <a:ext uri="{FF2B5EF4-FFF2-40B4-BE49-F238E27FC236}">
              <a16:creationId xmlns:a16="http://schemas.microsoft.com/office/drawing/2014/main" id="{5A9DF5F0-03D5-4310-A2BD-51061F2E596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a:extLst>
            <a:ext uri="{FF2B5EF4-FFF2-40B4-BE49-F238E27FC236}">
              <a16:creationId xmlns:a16="http://schemas.microsoft.com/office/drawing/2014/main" id="{F6A282D7-08E7-42A7-A950-BF1DE2F0950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a:extLst>
            <a:ext uri="{FF2B5EF4-FFF2-40B4-BE49-F238E27FC236}">
              <a16:creationId xmlns:a16="http://schemas.microsoft.com/office/drawing/2014/main" id="{A649BE43-FDA7-4087-B3F9-0591EEC140B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402" name="直線コネクタ 401">
          <a:extLst>
            <a:ext uri="{FF2B5EF4-FFF2-40B4-BE49-F238E27FC236}">
              <a16:creationId xmlns:a16="http://schemas.microsoft.com/office/drawing/2014/main" id="{C0211998-6685-4415-9FE7-AA0B63A1FFE9}"/>
            </a:ext>
          </a:extLst>
        </xdr:cNvPr>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403" name="【市民会館】&#10;一人当たり面積最小値テキスト">
          <a:extLst>
            <a:ext uri="{FF2B5EF4-FFF2-40B4-BE49-F238E27FC236}">
              <a16:creationId xmlns:a16="http://schemas.microsoft.com/office/drawing/2014/main" id="{E3CD7886-0C77-407E-9A93-CDCCA9AC3667}"/>
            </a:ext>
          </a:extLst>
        </xdr:cNvPr>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404" name="直線コネクタ 403">
          <a:extLst>
            <a:ext uri="{FF2B5EF4-FFF2-40B4-BE49-F238E27FC236}">
              <a16:creationId xmlns:a16="http://schemas.microsoft.com/office/drawing/2014/main" id="{7EA48E77-3029-41B0-A3FF-092656F7FC76}"/>
            </a:ext>
          </a:extLst>
        </xdr:cNvPr>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405" name="【市民会館】&#10;一人当たり面積最大値テキスト">
          <a:extLst>
            <a:ext uri="{FF2B5EF4-FFF2-40B4-BE49-F238E27FC236}">
              <a16:creationId xmlns:a16="http://schemas.microsoft.com/office/drawing/2014/main" id="{4C4E8BC8-46AC-46F7-9B3E-05EC33B62F5B}"/>
            </a:ext>
          </a:extLst>
        </xdr:cNvPr>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406" name="直線コネクタ 405">
          <a:extLst>
            <a:ext uri="{FF2B5EF4-FFF2-40B4-BE49-F238E27FC236}">
              <a16:creationId xmlns:a16="http://schemas.microsoft.com/office/drawing/2014/main" id="{F90D0289-09AD-48BE-8996-3720AADF6C90}"/>
            </a:ext>
          </a:extLst>
        </xdr:cNvPr>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103040</xdr:rowOff>
    </xdr:from>
    <xdr:ext cx="469744" cy="259045"/>
    <xdr:sp macro="" textlink="">
      <xdr:nvSpPr>
        <xdr:cNvPr id="407" name="【市民会館】&#10;一人当たり面積平均値テキスト">
          <a:extLst>
            <a:ext uri="{FF2B5EF4-FFF2-40B4-BE49-F238E27FC236}">
              <a16:creationId xmlns:a16="http://schemas.microsoft.com/office/drawing/2014/main" id="{A6A244D9-D897-4AB3-A3DF-DA91C3CB6BBD}"/>
            </a:ext>
          </a:extLst>
        </xdr:cNvPr>
        <xdr:cNvSpPr txBox="1"/>
      </xdr:nvSpPr>
      <xdr:spPr>
        <a:xfrm>
          <a:off x="10515600" y="18105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408" name="フローチャート: 判断 407">
          <a:extLst>
            <a:ext uri="{FF2B5EF4-FFF2-40B4-BE49-F238E27FC236}">
              <a16:creationId xmlns:a16="http://schemas.microsoft.com/office/drawing/2014/main" id="{975522BD-D12A-47F1-A460-23AB14C02B1C}"/>
            </a:ext>
          </a:extLst>
        </xdr:cNvPr>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409" name="フローチャート: 判断 408">
          <a:extLst>
            <a:ext uri="{FF2B5EF4-FFF2-40B4-BE49-F238E27FC236}">
              <a16:creationId xmlns:a16="http://schemas.microsoft.com/office/drawing/2014/main" id="{187A8FFE-F432-4BDA-8288-E8C33F2D3446}"/>
            </a:ext>
          </a:extLst>
        </xdr:cNvPr>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410" name="フローチャート: 判断 409">
          <a:extLst>
            <a:ext uri="{FF2B5EF4-FFF2-40B4-BE49-F238E27FC236}">
              <a16:creationId xmlns:a16="http://schemas.microsoft.com/office/drawing/2014/main" id="{217918D9-6B28-47DC-9BCF-2AFBC2F961E7}"/>
            </a:ext>
          </a:extLst>
        </xdr:cNvPr>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411" name="フローチャート: 判断 410">
          <a:extLst>
            <a:ext uri="{FF2B5EF4-FFF2-40B4-BE49-F238E27FC236}">
              <a16:creationId xmlns:a16="http://schemas.microsoft.com/office/drawing/2014/main" id="{F8C91942-69F8-4F12-8E32-D0D02EF5D8A0}"/>
            </a:ext>
          </a:extLst>
        </xdr:cNvPr>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166218</xdr:rowOff>
    </xdr:from>
    <xdr:to>
      <xdr:col>36</xdr:col>
      <xdr:colOff>165100</xdr:colOff>
      <xdr:row>107</xdr:row>
      <xdr:rowOff>96368</xdr:rowOff>
    </xdr:to>
    <xdr:sp macro="" textlink="">
      <xdr:nvSpPr>
        <xdr:cNvPr id="412" name="フローチャート: 判断 411">
          <a:extLst>
            <a:ext uri="{FF2B5EF4-FFF2-40B4-BE49-F238E27FC236}">
              <a16:creationId xmlns:a16="http://schemas.microsoft.com/office/drawing/2014/main" id="{75092347-8C5F-4077-9BA0-37F358D64EAB}"/>
            </a:ext>
          </a:extLst>
        </xdr:cNvPr>
        <xdr:cNvSpPr/>
      </xdr:nvSpPr>
      <xdr:spPr>
        <a:xfrm>
          <a:off x="6921500" y="1833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3E5A111B-66B4-485A-9D2B-32BB1B3E3E8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A71B54DF-DBA4-4B26-A381-7EFF7AB911C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F56828F5-3725-439E-A258-E074B16B214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FEFAF7BD-83E7-4866-B6F1-E650D4FC86D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45653EEF-9C1E-41CB-9F56-485E3EE945F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7569</xdr:rowOff>
    </xdr:from>
    <xdr:to>
      <xdr:col>41</xdr:col>
      <xdr:colOff>101600</xdr:colOff>
      <xdr:row>106</xdr:row>
      <xdr:rowOff>109169</xdr:rowOff>
    </xdr:to>
    <xdr:sp macro="" textlink="">
      <xdr:nvSpPr>
        <xdr:cNvPr id="418" name="楕円 417">
          <a:extLst>
            <a:ext uri="{FF2B5EF4-FFF2-40B4-BE49-F238E27FC236}">
              <a16:creationId xmlns:a16="http://schemas.microsoft.com/office/drawing/2014/main" id="{0343DD06-D20C-4F3B-BA03-A63621F912DC}"/>
            </a:ext>
          </a:extLst>
        </xdr:cNvPr>
        <xdr:cNvSpPr/>
      </xdr:nvSpPr>
      <xdr:spPr>
        <a:xfrm>
          <a:off x="7810500" y="1818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14427</xdr:rowOff>
    </xdr:from>
    <xdr:to>
      <xdr:col>36</xdr:col>
      <xdr:colOff>165100</xdr:colOff>
      <xdr:row>106</xdr:row>
      <xdr:rowOff>116027</xdr:rowOff>
    </xdr:to>
    <xdr:sp macro="" textlink="">
      <xdr:nvSpPr>
        <xdr:cNvPr id="419" name="楕円 418">
          <a:extLst>
            <a:ext uri="{FF2B5EF4-FFF2-40B4-BE49-F238E27FC236}">
              <a16:creationId xmlns:a16="http://schemas.microsoft.com/office/drawing/2014/main" id="{E6A634AF-12BE-4E8B-A18A-943799F28F2F}"/>
            </a:ext>
          </a:extLst>
        </xdr:cNvPr>
        <xdr:cNvSpPr/>
      </xdr:nvSpPr>
      <xdr:spPr>
        <a:xfrm>
          <a:off x="6921500" y="181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58369</xdr:rowOff>
    </xdr:from>
    <xdr:to>
      <xdr:col>41</xdr:col>
      <xdr:colOff>50800</xdr:colOff>
      <xdr:row>106</xdr:row>
      <xdr:rowOff>65227</xdr:rowOff>
    </xdr:to>
    <xdr:cxnSp macro="">
      <xdr:nvCxnSpPr>
        <xdr:cNvPr id="420" name="直線コネクタ 419">
          <a:extLst>
            <a:ext uri="{FF2B5EF4-FFF2-40B4-BE49-F238E27FC236}">
              <a16:creationId xmlns:a16="http://schemas.microsoft.com/office/drawing/2014/main" id="{9051EC8B-807C-4CAB-A1EE-6875BE3B749A}"/>
            </a:ext>
          </a:extLst>
        </xdr:cNvPr>
        <xdr:cNvCxnSpPr/>
      </xdr:nvCxnSpPr>
      <xdr:spPr>
        <a:xfrm flipV="1">
          <a:off x="6972300" y="1823206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46144</xdr:rowOff>
    </xdr:from>
    <xdr:ext cx="469744" cy="259045"/>
    <xdr:sp macro="" textlink="">
      <xdr:nvSpPr>
        <xdr:cNvPr id="421" name="n_1aveValue【市民会館】&#10;一人当たり面積">
          <a:extLst>
            <a:ext uri="{FF2B5EF4-FFF2-40B4-BE49-F238E27FC236}">
              <a16:creationId xmlns:a16="http://schemas.microsoft.com/office/drawing/2014/main" id="{A773056C-42CA-47F2-A97C-0C1ABBA963FF}"/>
            </a:ext>
          </a:extLst>
        </xdr:cNvPr>
        <xdr:cNvSpPr txBox="1"/>
      </xdr:nvSpPr>
      <xdr:spPr>
        <a:xfrm>
          <a:off x="9391727" y="178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65346</xdr:rowOff>
    </xdr:from>
    <xdr:ext cx="469744" cy="259045"/>
    <xdr:sp macro="" textlink="">
      <xdr:nvSpPr>
        <xdr:cNvPr id="422" name="n_2aveValue【市民会館】&#10;一人当たり面積">
          <a:extLst>
            <a:ext uri="{FF2B5EF4-FFF2-40B4-BE49-F238E27FC236}">
              <a16:creationId xmlns:a16="http://schemas.microsoft.com/office/drawing/2014/main" id="{1A2B0D49-6DD5-4C94-A379-B75560ACE3AD}"/>
            </a:ext>
          </a:extLst>
        </xdr:cNvPr>
        <xdr:cNvSpPr txBox="1"/>
      </xdr:nvSpPr>
      <xdr:spPr>
        <a:xfrm>
          <a:off x="8515427" y="178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119296</xdr:rowOff>
    </xdr:from>
    <xdr:ext cx="469744" cy="259045"/>
    <xdr:sp macro="" textlink="">
      <xdr:nvSpPr>
        <xdr:cNvPr id="423" name="n_3aveValue【市民会館】&#10;一人当たり面積">
          <a:extLst>
            <a:ext uri="{FF2B5EF4-FFF2-40B4-BE49-F238E27FC236}">
              <a16:creationId xmlns:a16="http://schemas.microsoft.com/office/drawing/2014/main" id="{BCD4E269-947C-45EF-98A0-E3C35E521BE9}"/>
            </a:ext>
          </a:extLst>
        </xdr:cNvPr>
        <xdr:cNvSpPr txBox="1"/>
      </xdr:nvSpPr>
      <xdr:spPr>
        <a:xfrm>
          <a:off x="7626427" y="179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87495</xdr:rowOff>
    </xdr:from>
    <xdr:ext cx="469744" cy="259045"/>
    <xdr:sp macro="" textlink="">
      <xdr:nvSpPr>
        <xdr:cNvPr id="424" name="n_4aveValue【市民会館】&#10;一人当たり面積">
          <a:extLst>
            <a:ext uri="{FF2B5EF4-FFF2-40B4-BE49-F238E27FC236}">
              <a16:creationId xmlns:a16="http://schemas.microsoft.com/office/drawing/2014/main" id="{3269BE32-A439-4D54-80B8-C898B1269BE8}"/>
            </a:ext>
          </a:extLst>
        </xdr:cNvPr>
        <xdr:cNvSpPr txBox="1"/>
      </xdr:nvSpPr>
      <xdr:spPr>
        <a:xfrm>
          <a:off x="6737427" y="184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100296</xdr:rowOff>
    </xdr:from>
    <xdr:ext cx="469744" cy="259045"/>
    <xdr:sp macro="" textlink="">
      <xdr:nvSpPr>
        <xdr:cNvPr id="425" name="n_3mainValue【市民会館】&#10;一人当たり面積">
          <a:extLst>
            <a:ext uri="{FF2B5EF4-FFF2-40B4-BE49-F238E27FC236}">
              <a16:creationId xmlns:a16="http://schemas.microsoft.com/office/drawing/2014/main" id="{07CD52F2-9A4C-4C23-9D88-42B5E0EADBA8}"/>
            </a:ext>
          </a:extLst>
        </xdr:cNvPr>
        <xdr:cNvSpPr txBox="1"/>
      </xdr:nvSpPr>
      <xdr:spPr>
        <a:xfrm>
          <a:off x="7626427" y="1827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132554</xdr:rowOff>
    </xdr:from>
    <xdr:ext cx="469744" cy="259045"/>
    <xdr:sp macro="" textlink="">
      <xdr:nvSpPr>
        <xdr:cNvPr id="426" name="n_4mainValue【市民会館】&#10;一人当たり面積">
          <a:extLst>
            <a:ext uri="{FF2B5EF4-FFF2-40B4-BE49-F238E27FC236}">
              <a16:creationId xmlns:a16="http://schemas.microsoft.com/office/drawing/2014/main" id="{BD8A0830-98B6-421A-B844-4D6FEB5C7D2A}"/>
            </a:ext>
          </a:extLst>
        </xdr:cNvPr>
        <xdr:cNvSpPr txBox="1"/>
      </xdr:nvSpPr>
      <xdr:spPr>
        <a:xfrm>
          <a:off x="6737427" y="1796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7" name="正方形/長方形 426">
          <a:extLst>
            <a:ext uri="{FF2B5EF4-FFF2-40B4-BE49-F238E27FC236}">
              <a16:creationId xmlns:a16="http://schemas.microsoft.com/office/drawing/2014/main" id="{97076D3E-B587-450D-9183-9DA3E7A8FA6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8" name="正方形/長方形 427">
          <a:extLst>
            <a:ext uri="{FF2B5EF4-FFF2-40B4-BE49-F238E27FC236}">
              <a16:creationId xmlns:a16="http://schemas.microsoft.com/office/drawing/2014/main" id="{B7F03D40-AFF5-40B6-9435-D138D764F29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9" name="正方形/長方形 428">
          <a:extLst>
            <a:ext uri="{FF2B5EF4-FFF2-40B4-BE49-F238E27FC236}">
              <a16:creationId xmlns:a16="http://schemas.microsoft.com/office/drawing/2014/main" id="{77E94054-8B25-419A-BA72-C4E8358A6B3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0" name="正方形/長方形 429">
          <a:extLst>
            <a:ext uri="{FF2B5EF4-FFF2-40B4-BE49-F238E27FC236}">
              <a16:creationId xmlns:a16="http://schemas.microsoft.com/office/drawing/2014/main" id="{35383D9A-A8C0-47F8-B196-4050E31CAA9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1" name="正方形/長方形 430">
          <a:extLst>
            <a:ext uri="{FF2B5EF4-FFF2-40B4-BE49-F238E27FC236}">
              <a16:creationId xmlns:a16="http://schemas.microsoft.com/office/drawing/2014/main" id="{5246F666-794A-40B6-9BA5-3E4BD85A2FF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2" name="正方形/長方形 431">
          <a:extLst>
            <a:ext uri="{FF2B5EF4-FFF2-40B4-BE49-F238E27FC236}">
              <a16:creationId xmlns:a16="http://schemas.microsoft.com/office/drawing/2014/main" id="{0260E3C5-A92F-4DFE-A4DA-420D89BC3A7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3" name="正方形/長方形 432">
          <a:extLst>
            <a:ext uri="{FF2B5EF4-FFF2-40B4-BE49-F238E27FC236}">
              <a16:creationId xmlns:a16="http://schemas.microsoft.com/office/drawing/2014/main" id="{6E2DEC1E-0A67-4F9B-9D6B-D53E5816876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4" name="正方形/長方形 433">
          <a:extLst>
            <a:ext uri="{FF2B5EF4-FFF2-40B4-BE49-F238E27FC236}">
              <a16:creationId xmlns:a16="http://schemas.microsoft.com/office/drawing/2014/main" id="{81F99937-1E6E-4C54-BAED-1B03E4F31834}"/>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a:extLst>
            <a:ext uri="{FF2B5EF4-FFF2-40B4-BE49-F238E27FC236}">
              <a16:creationId xmlns:a16="http://schemas.microsoft.com/office/drawing/2014/main" id="{58B7F9E2-27BA-4F0A-B1D7-9041F5FF289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a:extLst>
            <a:ext uri="{FF2B5EF4-FFF2-40B4-BE49-F238E27FC236}">
              <a16:creationId xmlns:a16="http://schemas.microsoft.com/office/drawing/2014/main" id="{ED4CCAFD-31F3-476E-993B-B2F27ACE69A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a:extLst>
            <a:ext uri="{FF2B5EF4-FFF2-40B4-BE49-F238E27FC236}">
              <a16:creationId xmlns:a16="http://schemas.microsoft.com/office/drawing/2014/main" id="{7E1C4751-DD16-4A10-82BD-C2BFC3600B3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a:extLst>
            <a:ext uri="{FF2B5EF4-FFF2-40B4-BE49-F238E27FC236}">
              <a16:creationId xmlns:a16="http://schemas.microsoft.com/office/drawing/2014/main" id="{62D114B8-CC52-452B-A89E-A7C42A0ED1E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a:extLst>
            <a:ext uri="{FF2B5EF4-FFF2-40B4-BE49-F238E27FC236}">
              <a16:creationId xmlns:a16="http://schemas.microsoft.com/office/drawing/2014/main" id="{DD8C6699-A93B-44B4-B5B4-697E7ABA6BC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a:extLst>
            <a:ext uri="{FF2B5EF4-FFF2-40B4-BE49-F238E27FC236}">
              <a16:creationId xmlns:a16="http://schemas.microsoft.com/office/drawing/2014/main" id="{3987E0CF-8D6E-42F5-B87E-9AAE2A2FF35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a:extLst>
            <a:ext uri="{FF2B5EF4-FFF2-40B4-BE49-F238E27FC236}">
              <a16:creationId xmlns:a16="http://schemas.microsoft.com/office/drawing/2014/main" id="{C851FB41-9336-4C9A-AA13-E6C75F0367C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a:extLst>
            <a:ext uri="{FF2B5EF4-FFF2-40B4-BE49-F238E27FC236}">
              <a16:creationId xmlns:a16="http://schemas.microsoft.com/office/drawing/2014/main" id="{7B2D4F54-6F21-486D-B686-A70A87EA52F7}"/>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a:extLst>
            <a:ext uri="{FF2B5EF4-FFF2-40B4-BE49-F238E27FC236}">
              <a16:creationId xmlns:a16="http://schemas.microsoft.com/office/drawing/2014/main" id="{FCDE5E9A-C80A-4329-B486-3A4D3E89CE5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a:extLst>
            <a:ext uri="{FF2B5EF4-FFF2-40B4-BE49-F238E27FC236}">
              <a16:creationId xmlns:a16="http://schemas.microsoft.com/office/drawing/2014/main" id="{72510EFB-B3FB-4850-81AF-D9AD65C9B70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a:extLst>
            <a:ext uri="{FF2B5EF4-FFF2-40B4-BE49-F238E27FC236}">
              <a16:creationId xmlns:a16="http://schemas.microsoft.com/office/drawing/2014/main" id="{AFC9ECE3-6EF6-477F-B141-B22B8302712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a:extLst>
            <a:ext uri="{FF2B5EF4-FFF2-40B4-BE49-F238E27FC236}">
              <a16:creationId xmlns:a16="http://schemas.microsoft.com/office/drawing/2014/main" id="{CF8439FC-7D34-4939-8C81-4685C7FB60B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a:extLst>
            <a:ext uri="{FF2B5EF4-FFF2-40B4-BE49-F238E27FC236}">
              <a16:creationId xmlns:a16="http://schemas.microsoft.com/office/drawing/2014/main" id="{2627CA01-4880-433B-9394-5130599AC5E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a:extLst>
            <a:ext uri="{FF2B5EF4-FFF2-40B4-BE49-F238E27FC236}">
              <a16:creationId xmlns:a16="http://schemas.microsoft.com/office/drawing/2014/main" id="{819D8533-A3DF-4B0F-88CD-A6122427809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a:extLst>
            <a:ext uri="{FF2B5EF4-FFF2-40B4-BE49-F238E27FC236}">
              <a16:creationId xmlns:a16="http://schemas.microsoft.com/office/drawing/2014/main" id="{1C8F5B02-41B6-4425-8159-8B4837EF990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a:extLst>
            <a:ext uri="{FF2B5EF4-FFF2-40B4-BE49-F238E27FC236}">
              <a16:creationId xmlns:a16="http://schemas.microsoft.com/office/drawing/2014/main" id="{5CEE92FD-8195-4928-81BD-2F45E3C1448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a:extLst>
            <a:ext uri="{FF2B5EF4-FFF2-40B4-BE49-F238E27FC236}">
              <a16:creationId xmlns:a16="http://schemas.microsoft.com/office/drawing/2014/main" id="{32F741D8-8A99-4790-9FB6-7C656C3F815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a:extLst>
            <a:ext uri="{FF2B5EF4-FFF2-40B4-BE49-F238E27FC236}">
              <a16:creationId xmlns:a16="http://schemas.microsoft.com/office/drawing/2014/main" id="{65F09883-382C-48DE-8262-1D7C45AF872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3" name="テキスト ボックス 452">
          <a:extLst>
            <a:ext uri="{FF2B5EF4-FFF2-40B4-BE49-F238E27FC236}">
              <a16:creationId xmlns:a16="http://schemas.microsoft.com/office/drawing/2014/main" id="{BBDDB564-DFFA-420B-A4C6-5368B7B6675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a:extLst>
            <a:ext uri="{FF2B5EF4-FFF2-40B4-BE49-F238E27FC236}">
              <a16:creationId xmlns:a16="http://schemas.microsoft.com/office/drawing/2014/main" id="{8994C9DD-41C0-42E8-A48B-4C45B910A84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55" name="テキスト ボックス 454">
          <a:extLst>
            <a:ext uri="{FF2B5EF4-FFF2-40B4-BE49-F238E27FC236}">
              <a16:creationId xmlns:a16="http://schemas.microsoft.com/office/drawing/2014/main" id="{5973233C-5F5B-451E-A2A5-8B70AAE9639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a:extLst>
            <a:ext uri="{FF2B5EF4-FFF2-40B4-BE49-F238E27FC236}">
              <a16:creationId xmlns:a16="http://schemas.microsoft.com/office/drawing/2014/main" id="{7FD4556E-289B-4897-9429-34C33439FE7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a:extLst>
            <a:ext uri="{FF2B5EF4-FFF2-40B4-BE49-F238E27FC236}">
              <a16:creationId xmlns:a16="http://schemas.microsoft.com/office/drawing/2014/main" id="{0B70A11A-2FB3-4081-AD7F-46D638268BB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a:extLst>
            <a:ext uri="{FF2B5EF4-FFF2-40B4-BE49-F238E27FC236}">
              <a16:creationId xmlns:a16="http://schemas.microsoft.com/office/drawing/2014/main" id="{58C7F889-C855-47D9-9EBD-E466BF52127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a:extLst>
            <a:ext uri="{FF2B5EF4-FFF2-40B4-BE49-F238E27FC236}">
              <a16:creationId xmlns:a16="http://schemas.microsoft.com/office/drawing/2014/main" id="{E1D76C38-C545-4387-8A1E-B2D0EDE38F4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a:extLst>
            <a:ext uri="{FF2B5EF4-FFF2-40B4-BE49-F238E27FC236}">
              <a16:creationId xmlns:a16="http://schemas.microsoft.com/office/drawing/2014/main" id="{F5BA3E53-F8FB-4C3A-BFB9-C79C93AE4FD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a:extLst>
            <a:ext uri="{FF2B5EF4-FFF2-40B4-BE49-F238E27FC236}">
              <a16:creationId xmlns:a16="http://schemas.microsoft.com/office/drawing/2014/main" id="{EFFFD633-2B12-4D76-81E6-D6C4E94A285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a:extLst>
            <a:ext uri="{FF2B5EF4-FFF2-40B4-BE49-F238E27FC236}">
              <a16:creationId xmlns:a16="http://schemas.microsoft.com/office/drawing/2014/main" id="{25F3F142-62C7-4859-B696-6C3612B11FD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a:extLst>
            <a:ext uri="{FF2B5EF4-FFF2-40B4-BE49-F238E27FC236}">
              <a16:creationId xmlns:a16="http://schemas.microsoft.com/office/drawing/2014/main" id="{92A87A2B-7079-4DF0-B2B6-0FFB4EAC85E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a:extLst>
            <a:ext uri="{FF2B5EF4-FFF2-40B4-BE49-F238E27FC236}">
              <a16:creationId xmlns:a16="http://schemas.microsoft.com/office/drawing/2014/main" id="{B9B1814B-2843-4C24-A6B5-9C3E221021F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65" name="テキスト ボックス 464">
          <a:extLst>
            <a:ext uri="{FF2B5EF4-FFF2-40B4-BE49-F238E27FC236}">
              <a16:creationId xmlns:a16="http://schemas.microsoft.com/office/drawing/2014/main" id="{53E5D41F-6FA1-4259-B7CF-B9A3BBE2B95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4B808233-E252-4E5D-8B38-B2BE8B17710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保健センター・保健所】&#10;有形固定資産減価償却率グラフ枠">
          <a:extLst>
            <a:ext uri="{FF2B5EF4-FFF2-40B4-BE49-F238E27FC236}">
              <a16:creationId xmlns:a16="http://schemas.microsoft.com/office/drawing/2014/main" id="{429F0FEE-6860-44AA-A77F-E9F65A8A7CA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468" name="直線コネクタ 467">
          <a:extLst>
            <a:ext uri="{FF2B5EF4-FFF2-40B4-BE49-F238E27FC236}">
              <a16:creationId xmlns:a16="http://schemas.microsoft.com/office/drawing/2014/main" id="{A17BF48B-3017-4CA5-9E1D-3F3C2F5FC311}"/>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69" name="【保健センター・保健所】&#10;有形固定資産減価償却率最小値テキスト">
          <a:extLst>
            <a:ext uri="{FF2B5EF4-FFF2-40B4-BE49-F238E27FC236}">
              <a16:creationId xmlns:a16="http://schemas.microsoft.com/office/drawing/2014/main" id="{41E592FC-F4D2-4E3A-A7C6-33E14A74FD4D}"/>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70" name="直線コネクタ 469">
          <a:extLst>
            <a:ext uri="{FF2B5EF4-FFF2-40B4-BE49-F238E27FC236}">
              <a16:creationId xmlns:a16="http://schemas.microsoft.com/office/drawing/2014/main" id="{1336F085-9D86-411F-AE28-9A4EEF6138D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471" name="【保健センター・保健所】&#10;有形固定資産減価償却率最大値テキスト">
          <a:extLst>
            <a:ext uri="{FF2B5EF4-FFF2-40B4-BE49-F238E27FC236}">
              <a16:creationId xmlns:a16="http://schemas.microsoft.com/office/drawing/2014/main" id="{8C1D1542-0EAA-4EC3-9A59-06BC83845FA9}"/>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72" name="直線コネクタ 471">
          <a:extLst>
            <a:ext uri="{FF2B5EF4-FFF2-40B4-BE49-F238E27FC236}">
              <a16:creationId xmlns:a16="http://schemas.microsoft.com/office/drawing/2014/main" id="{CF1B4C40-D5B9-4907-B37F-232E56044855}"/>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473" name="【保健センター・保健所】&#10;有形固定資産減価償却率平均値テキスト">
          <a:extLst>
            <a:ext uri="{FF2B5EF4-FFF2-40B4-BE49-F238E27FC236}">
              <a16:creationId xmlns:a16="http://schemas.microsoft.com/office/drawing/2014/main" id="{AE47DF52-3413-48B8-AEDC-60A7D29BFA62}"/>
            </a:ext>
          </a:extLst>
        </xdr:cNvPr>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74" name="フローチャート: 判断 473">
          <a:extLst>
            <a:ext uri="{FF2B5EF4-FFF2-40B4-BE49-F238E27FC236}">
              <a16:creationId xmlns:a16="http://schemas.microsoft.com/office/drawing/2014/main" id="{63F8E0C6-7B38-44ED-A0A8-D64E46DC3159}"/>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475" name="フローチャート: 判断 474">
          <a:extLst>
            <a:ext uri="{FF2B5EF4-FFF2-40B4-BE49-F238E27FC236}">
              <a16:creationId xmlns:a16="http://schemas.microsoft.com/office/drawing/2014/main" id="{8C9877D4-565F-4700-AB05-EF379D9317F6}"/>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76" name="フローチャート: 判断 475">
          <a:extLst>
            <a:ext uri="{FF2B5EF4-FFF2-40B4-BE49-F238E27FC236}">
              <a16:creationId xmlns:a16="http://schemas.microsoft.com/office/drawing/2014/main" id="{0DF06C12-C183-4710-A642-250C032849EF}"/>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477" name="フローチャート: 判断 476">
          <a:extLst>
            <a:ext uri="{FF2B5EF4-FFF2-40B4-BE49-F238E27FC236}">
              <a16:creationId xmlns:a16="http://schemas.microsoft.com/office/drawing/2014/main" id="{9F13D89D-B666-44DF-AE61-A6FE08B5E178}"/>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91259</xdr:rowOff>
    </xdr:from>
    <xdr:to>
      <xdr:col>67</xdr:col>
      <xdr:colOff>101600</xdr:colOff>
      <xdr:row>61</xdr:row>
      <xdr:rowOff>21409</xdr:rowOff>
    </xdr:to>
    <xdr:sp macro="" textlink="">
      <xdr:nvSpPr>
        <xdr:cNvPr id="478" name="フローチャート: 判断 477">
          <a:extLst>
            <a:ext uri="{FF2B5EF4-FFF2-40B4-BE49-F238E27FC236}">
              <a16:creationId xmlns:a16="http://schemas.microsoft.com/office/drawing/2014/main" id="{C5B34237-33D2-47A0-BDBD-54513E5BBF4C}"/>
            </a:ext>
          </a:extLst>
        </xdr:cNvPr>
        <xdr:cNvSpPr/>
      </xdr:nvSpPr>
      <xdr:spPr>
        <a:xfrm>
          <a:off x="12763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D4A2D998-333B-460E-8A5E-F73BC6F7E77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10DA2FB3-737B-4DA4-8004-AA019A0BE3A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54E8CB60-5116-4218-AF0D-5B0EAE08AC0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7B5AC1B2-B9DA-4F0B-92D0-95B0010D38D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12234307-536A-4315-88BA-D6B97C6AC2C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84" name="楕円 483">
          <a:extLst>
            <a:ext uri="{FF2B5EF4-FFF2-40B4-BE49-F238E27FC236}">
              <a16:creationId xmlns:a16="http://schemas.microsoft.com/office/drawing/2014/main" id="{29102A76-727B-444B-85AF-8ED2672ADDAB}"/>
            </a:ext>
          </a:extLst>
        </xdr:cNvPr>
        <xdr:cNvSpPr/>
      </xdr:nvSpPr>
      <xdr:spPr>
        <a:xfrm>
          <a:off x="162687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1468</xdr:rowOff>
    </xdr:from>
    <xdr:ext cx="405111" cy="259045"/>
    <xdr:sp macro="" textlink="">
      <xdr:nvSpPr>
        <xdr:cNvPr id="485" name="【保健センター・保健所】&#10;有形固定資産減価償却率該当値テキスト">
          <a:extLst>
            <a:ext uri="{FF2B5EF4-FFF2-40B4-BE49-F238E27FC236}">
              <a16:creationId xmlns:a16="http://schemas.microsoft.com/office/drawing/2014/main" id="{A59301F7-CFE9-4DB8-9C4D-54BC0615E7E4}"/>
            </a:ext>
          </a:extLst>
        </xdr:cNvPr>
        <xdr:cNvSpPr txBox="1"/>
      </xdr:nvSpPr>
      <xdr:spPr>
        <a:xfrm>
          <a:off x="16357600" y="9945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133713</xdr:rowOff>
    </xdr:from>
    <xdr:to>
      <xdr:col>72</xdr:col>
      <xdr:colOff>38100</xdr:colOff>
      <xdr:row>59</xdr:row>
      <xdr:rowOff>63863</xdr:rowOff>
    </xdr:to>
    <xdr:sp macro="" textlink="">
      <xdr:nvSpPr>
        <xdr:cNvPr id="486" name="楕円 485">
          <a:extLst>
            <a:ext uri="{FF2B5EF4-FFF2-40B4-BE49-F238E27FC236}">
              <a16:creationId xmlns:a16="http://schemas.microsoft.com/office/drawing/2014/main" id="{345F77AB-3439-4E9A-8D07-014FAB164996}"/>
            </a:ext>
          </a:extLst>
        </xdr:cNvPr>
        <xdr:cNvSpPr/>
      </xdr:nvSpPr>
      <xdr:spPr>
        <a:xfrm>
          <a:off x="13652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105954</xdr:rowOff>
    </xdr:from>
    <xdr:to>
      <xdr:col>67</xdr:col>
      <xdr:colOff>101600</xdr:colOff>
      <xdr:row>59</xdr:row>
      <xdr:rowOff>36104</xdr:rowOff>
    </xdr:to>
    <xdr:sp macro="" textlink="">
      <xdr:nvSpPr>
        <xdr:cNvPr id="487" name="楕円 486">
          <a:extLst>
            <a:ext uri="{FF2B5EF4-FFF2-40B4-BE49-F238E27FC236}">
              <a16:creationId xmlns:a16="http://schemas.microsoft.com/office/drawing/2014/main" id="{2DEC9FE3-4354-4E22-88F2-DC76D1C4770B}"/>
            </a:ext>
          </a:extLst>
        </xdr:cNvPr>
        <xdr:cNvSpPr/>
      </xdr:nvSpPr>
      <xdr:spPr>
        <a:xfrm>
          <a:off x="12763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156754</xdr:rowOff>
    </xdr:from>
    <xdr:to>
      <xdr:col>71</xdr:col>
      <xdr:colOff>177800</xdr:colOff>
      <xdr:row>59</xdr:row>
      <xdr:rowOff>13063</xdr:rowOff>
    </xdr:to>
    <xdr:cxnSp macro="">
      <xdr:nvCxnSpPr>
        <xdr:cNvPr id="488" name="直線コネクタ 487">
          <a:extLst>
            <a:ext uri="{FF2B5EF4-FFF2-40B4-BE49-F238E27FC236}">
              <a16:creationId xmlns:a16="http://schemas.microsoft.com/office/drawing/2014/main" id="{511655DB-CB88-41EF-8B13-65F8894A4ED2}"/>
            </a:ext>
          </a:extLst>
        </xdr:cNvPr>
        <xdr:cNvCxnSpPr/>
      </xdr:nvCxnSpPr>
      <xdr:spPr>
        <a:xfrm>
          <a:off x="12814300" y="101008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489" name="n_1aveValue【保健センター・保健所】&#10;有形固定資産減価償却率">
          <a:extLst>
            <a:ext uri="{FF2B5EF4-FFF2-40B4-BE49-F238E27FC236}">
              <a16:creationId xmlns:a16="http://schemas.microsoft.com/office/drawing/2014/main" id="{31E37A79-4548-4935-952D-86315BCEBEB6}"/>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90" name="n_2aveValue【保健センター・保健所】&#10;有形固定資産減価償却率">
          <a:extLst>
            <a:ext uri="{FF2B5EF4-FFF2-40B4-BE49-F238E27FC236}">
              <a16:creationId xmlns:a16="http://schemas.microsoft.com/office/drawing/2014/main" id="{6EFE9A13-E868-40E2-87AD-787CC6ED39E5}"/>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491" name="n_3aveValue【保健センター・保健所】&#10;有形固定資産減価償却率">
          <a:extLst>
            <a:ext uri="{FF2B5EF4-FFF2-40B4-BE49-F238E27FC236}">
              <a16:creationId xmlns:a16="http://schemas.microsoft.com/office/drawing/2014/main" id="{B1B8CD17-6F61-41DA-8D8B-C67E3824B9D2}"/>
            </a:ext>
          </a:extLst>
        </xdr:cNvPr>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12536</xdr:rowOff>
    </xdr:from>
    <xdr:ext cx="405111" cy="259045"/>
    <xdr:sp macro="" textlink="">
      <xdr:nvSpPr>
        <xdr:cNvPr id="492" name="n_4aveValue【保健センター・保健所】&#10;有形固定資産減価償却率">
          <a:extLst>
            <a:ext uri="{FF2B5EF4-FFF2-40B4-BE49-F238E27FC236}">
              <a16:creationId xmlns:a16="http://schemas.microsoft.com/office/drawing/2014/main" id="{A5F5ADD2-4B5B-4EF5-B07C-C980B311B6BE}"/>
            </a:ext>
          </a:extLst>
        </xdr:cNvPr>
        <xdr:cNvSpPr txBox="1"/>
      </xdr:nvSpPr>
      <xdr:spPr>
        <a:xfrm>
          <a:off x="12611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80390</xdr:rowOff>
    </xdr:from>
    <xdr:ext cx="405111" cy="259045"/>
    <xdr:sp macro="" textlink="">
      <xdr:nvSpPr>
        <xdr:cNvPr id="493" name="n_3mainValue【保健センター・保健所】&#10;有形固定資産減価償却率">
          <a:extLst>
            <a:ext uri="{FF2B5EF4-FFF2-40B4-BE49-F238E27FC236}">
              <a16:creationId xmlns:a16="http://schemas.microsoft.com/office/drawing/2014/main" id="{F6DD6247-FF1E-48AA-8F52-90B9456E27F8}"/>
            </a:ext>
          </a:extLst>
        </xdr:cNvPr>
        <xdr:cNvSpPr txBox="1"/>
      </xdr:nvSpPr>
      <xdr:spPr>
        <a:xfrm>
          <a:off x="13500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52631</xdr:rowOff>
    </xdr:from>
    <xdr:ext cx="405111" cy="259045"/>
    <xdr:sp macro="" textlink="">
      <xdr:nvSpPr>
        <xdr:cNvPr id="494" name="n_4mainValue【保健センター・保健所】&#10;有形固定資産減価償却率">
          <a:extLst>
            <a:ext uri="{FF2B5EF4-FFF2-40B4-BE49-F238E27FC236}">
              <a16:creationId xmlns:a16="http://schemas.microsoft.com/office/drawing/2014/main" id="{A2817F2B-5282-45FC-8480-BC612FD851AF}"/>
            </a:ext>
          </a:extLst>
        </xdr:cNvPr>
        <xdr:cNvSpPr txBox="1"/>
      </xdr:nvSpPr>
      <xdr:spPr>
        <a:xfrm>
          <a:off x="126117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id="{8A43D9D6-4E67-49C3-B5E1-447F98ECE88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id="{2E8BE1E4-F1B4-40AD-AC1D-FFD170EDA0F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id="{7EC105E0-1D25-4DA7-AC18-309DA239995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id="{1A5D7AD1-7418-45AD-B5B9-29E327645E9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id="{92765FA7-ACF6-41BD-B8A8-56CA873D04F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id="{49155BA2-6DED-405E-A0A9-81538E241E0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id="{E6E14F6F-F0CE-4AB1-A6BB-DF46EF713E2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id="{700A3EEB-CA9B-4E94-AD35-42D97994472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id="{1F3D695F-2067-4AD2-80CB-FDEAEEB7CF3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id="{F95572EC-731F-42CA-83B6-B2DD9744701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5" name="直線コネクタ 504">
          <a:extLst>
            <a:ext uri="{FF2B5EF4-FFF2-40B4-BE49-F238E27FC236}">
              <a16:creationId xmlns:a16="http://schemas.microsoft.com/office/drawing/2014/main" id="{6E57F828-C17F-435B-9F45-5249762B784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6" name="テキスト ボックス 505">
          <a:extLst>
            <a:ext uri="{FF2B5EF4-FFF2-40B4-BE49-F238E27FC236}">
              <a16:creationId xmlns:a16="http://schemas.microsoft.com/office/drawing/2014/main" id="{7150543E-F424-4CD9-BF6B-58956F70B4E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7" name="直線コネクタ 506">
          <a:extLst>
            <a:ext uri="{FF2B5EF4-FFF2-40B4-BE49-F238E27FC236}">
              <a16:creationId xmlns:a16="http://schemas.microsoft.com/office/drawing/2014/main" id="{73348CDF-B812-435D-9439-26F05E1C705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8" name="テキスト ボックス 507">
          <a:extLst>
            <a:ext uri="{FF2B5EF4-FFF2-40B4-BE49-F238E27FC236}">
              <a16:creationId xmlns:a16="http://schemas.microsoft.com/office/drawing/2014/main" id="{2C78E82D-08B4-42C0-9288-BE1F34EC5A9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9" name="直線コネクタ 508">
          <a:extLst>
            <a:ext uri="{FF2B5EF4-FFF2-40B4-BE49-F238E27FC236}">
              <a16:creationId xmlns:a16="http://schemas.microsoft.com/office/drawing/2014/main" id="{BE822DD2-4574-4B81-8610-DB464DC9FB9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0" name="テキスト ボックス 509">
          <a:extLst>
            <a:ext uri="{FF2B5EF4-FFF2-40B4-BE49-F238E27FC236}">
              <a16:creationId xmlns:a16="http://schemas.microsoft.com/office/drawing/2014/main" id="{CBEC15C7-E30A-4429-AA7B-E590F329832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1" name="直線コネクタ 510">
          <a:extLst>
            <a:ext uri="{FF2B5EF4-FFF2-40B4-BE49-F238E27FC236}">
              <a16:creationId xmlns:a16="http://schemas.microsoft.com/office/drawing/2014/main" id="{BA5A1B93-9F3F-4381-B3ED-78B00F4FA79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2" name="テキスト ボックス 511">
          <a:extLst>
            <a:ext uri="{FF2B5EF4-FFF2-40B4-BE49-F238E27FC236}">
              <a16:creationId xmlns:a16="http://schemas.microsoft.com/office/drawing/2014/main" id="{DEE2A91C-9B8E-49E1-BDD4-DFC240AEEF8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3" name="直線コネクタ 512">
          <a:extLst>
            <a:ext uri="{FF2B5EF4-FFF2-40B4-BE49-F238E27FC236}">
              <a16:creationId xmlns:a16="http://schemas.microsoft.com/office/drawing/2014/main" id="{93EA0F02-9D65-40F6-A32E-C61FA37F7C8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4" name="テキスト ボックス 513">
          <a:extLst>
            <a:ext uri="{FF2B5EF4-FFF2-40B4-BE49-F238E27FC236}">
              <a16:creationId xmlns:a16="http://schemas.microsoft.com/office/drawing/2014/main" id="{880A094E-BFFD-4FD8-AD80-E7875B23121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a:extLst>
            <a:ext uri="{FF2B5EF4-FFF2-40B4-BE49-F238E27FC236}">
              <a16:creationId xmlns:a16="http://schemas.microsoft.com/office/drawing/2014/main" id="{EB3F67D5-72F5-46F6-87A3-D7C2A2A068C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a:extLst>
            <a:ext uri="{FF2B5EF4-FFF2-40B4-BE49-F238E27FC236}">
              <a16:creationId xmlns:a16="http://schemas.microsoft.com/office/drawing/2014/main" id="{3D9AAF45-1A21-41FB-A957-C0FEAB2C59D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保健センター・保健所】&#10;一人当たり面積グラフ枠">
          <a:extLst>
            <a:ext uri="{FF2B5EF4-FFF2-40B4-BE49-F238E27FC236}">
              <a16:creationId xmlns:a16="http://schemas.microsoft.com/office/drawing/2014/main" id="{51D6AE54-B57E-4ACA-AA91-0E7A0F03A29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518" name="直線コネクタ 517">
          <a:extLst>
            <a:ext uri="{FF2B5EF4-FFF2-40B4-BE49-F238E27FC236}">
              <a16:creationId xmlns:a16="http://schemas.microsoft.com/office/drawing/2014/main" id="{CDD6B5AF-638C-4E26-9C90-5DD3FC40A0A1}"/>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19" name="【保健センター・保健所】&#10;一人当たり面積最小値テキスト">
          <a:extLst>
            <a:ext uri="{FF2B5EF4-FFF2-40B4-BE49-F238E27FC236}">
              <a16:creationId xmlns:a16="http://schemas.microsoft.com/office/drawing/2014/main" id="{071A1789-9705-4716-A440-033FB8F62817}"/>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20" name="直線コネクタ 519">
          <a:extLst>
            <a:ext uri="{FF2B5EF4-FFF2-40B4-BE49-F238E27FC236}">
              <a16:creationId xmlns:a16="http://schemas.microsoft.com/office/drawing/2014/main" id="{FBA91EDA-2091-40EC-BFBA-27C35F666496}"/>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521" name="【保健センター・保健所】&#10;一人当たり面積最大値テキスト">
          <a:extLst>
            <a:ext uri="{FF2B5EF4-FFF2-40B4-BE49-F238E27FC236}">
              <a16:creationId xmlns:a16="http://schemas.microsoft.com/office/drawing/2014/main" id="{05B79AA1-648F-4662-880F-F4A0656C7A7D}"/>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522" name="直線コネクタ 521">
          <a:extLst>
            <a:ext uri="{FF2B5EF4-FFF2-40B4-BE49-F238E27FC236}">
              <a16:creationId xmlns:a16="http://schemas.microsoft.com/office/drawing/2014/main" id="{E9270570-C966-4366-88BE-FE0B2000ED9F}"/>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48785</xdr:rowOff>
    </xdr:from>
    <xdr:ext cx="469744" cy="259045"/>
    <xdr:sp macro="" textlink="">
      <xdr:nvSpPr>
        <xdr:cNvPr id="523" name="【保健センター・保健所】&#10;一人当たり面積平均値テキスト">
          <a:extLst>
            <a:ext uri="{FF2B5EF4-FFF2-40B4-BE49-F238E27FC236}">
              <a16:creationId xmlns:a16="http://schemas.microsoft.com/office/drawing/2014/main" id="{47715A9F-048D-4B92-8D7A-F87797CDA66C}"/>
            </a:ext>
          </a:extLst>
        </xdr:cNvPr>
        <xdr:cNvSpPr txBox="1"/>
      </xdr:nvSpPr>
      <xdr:spPr>
        <a:xfrm>
          <a:off x="22199600" y="1067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524" name="フローチャート: 判断 523">
          <a:extLst>
            <a:ext uri="{FF2B5EF4-FFF2-40B4-BE49-F238E27FC236}">
              <a16:creationId xmlns:a16="http://schemas.microsoft.com/office/drawing/2014/main" id="{34B060F1-7CE7-4F20-9699-7CCFFFE31755}"/>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525" name="フローチャート: 判断 524">
          <a:extLst>
            <a:ext uri="{FF2B5EF4-FFF2-40B4-BE49-F238E27FC236}">
              <a16:creationId xmlns:a16="http://schemas.microsoft.com/office/drawing/2014/main" id="{326BEB42-83B8-4D26-A677-A1456F841F75}"/>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526" name="フローチャート: 判断 525">
          <a:extLst>
            <a:ext uri="{FF2B5EF4-FFF2-40B4-BE49-F238E27FC236}">
              <a16:creationId xmlns:a16="http://schemas.microsoft.com/office/drawing/2014/main" id="{EEDC7285-6FD1-4B6C-AEEB-E2A6E462AD5D}"/>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527" name="フローチャート: 判断 526">
          <a:extLst>
            <a:ext uri="{FF2B5EF4-FFF2-40B4-BE49-F238E27FC236}">
              <a16:creationId xmlns:a16="http://schemas.microsoft.com/office/drawing/2014/main" id="{908249F8-F916-4C90-BC7D-42E7B2892B14}"/>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143510</xdr:rowOff>
    </xdr:from>
    <xdr:to>
      <xdr:col>98</xdr:col>
      <xdr:colOff>38100</xdr:colOff>
      <xdr:row>63</xdr:row>
      <xdr:rowOff>73660</xdr:rowOff>
    </xdr:to>
    <xdr:sp macro="" textlink="">
      <xdr:nvSpPr>
        <xdr:cNvPr id="528" name="フローチャート: 判断 527">
          <a:extLst>
            <a:ext uri="{FF2B5EF4-FFF2-40B4-BE49-F238E27FC236}">
              <a16:creationId xmlns:a16="http://schemas.microsoft.com/office/drawing/2014/main" id="{820A3DF7-93B4-43AB-BC81-FE21CFAF77E6}"/>
            </a:ext>
          </a:extLst>
        </xdr:cNvPr>
        <xdr:cNvSpPr/>
      </xdr:nvSpPr>
      <xdr:spPr>
        <a:xfrm>
          <a:off x="186055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3530D9D5-07F2-4869-B8EE-DA4D74BCFFB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5379A7F1-6799-4EF5-B96E-3DF7DBD7D5E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D82FAFBE-175B-4EFD-9184-B61BA2B2C6F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DB791949-A73D-4A01-8D49-F70714D1952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D82D3B67-D2C0-42B6-B30F-A5703D9D955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38354</xdr:rowOff>
    </xdr:from>
    <xdr:to>
      <xdr:col>116</xdr:col>
      <xdr:colOff>114300</xdr:colOff>
      <xdr:row>61</xdr:row>
      <xdr:rowOff>139954</xdr:rowOff>
    </xdr:to>
    <xdr:sp macro="" textlink="">
      <xdr:nvSpPr>
        <xdr:cNvPr id="534" name="楕円 533">
          <a:extLst>
            <a:ext uri="{FF2B5EF4-FFF2-40B4-BE49-F238E27FC236}">
              <a16:creationId xmlns:a16="http://schemas.microsoft.com/office/drawing/2014/main" id="{5700A72E-95A0-422B-B177-0FA8D0BC8446}"/>
            </a:ext>
          </a:extLst>
        </xdr:cNvPr>
        <xdr:cNvSpPr/>
      </xdr:nvSpPr>
      <xdr:spPr>
        <a:xfrm>
          <a:off x="221107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61231</xdr:rowOff>
    </xdr:from>
    <xdr:ext cx="469744" cy="259045"/>
    <xdr:sp macro="" textlink="">
      <xdr:nvSpPr>
        <xdr:cNvPr id="535" name="【保健センター・保健所】&#10;一人当たり面積該当値テキスト">
          <a:extLst>
            <a:ext uri="{FF2B5EF4-FFF2-40B4-BE49-F238E27FC236}">
              <a16:creationId xmlns:a16="http://schemas.microsoft.com/office/drawing/2014/main" id="{F589F663-6D5D-45B3-894C-190597F62CB3}"/>
            </a:ext>
          </a:extLst>
        </xdr:cNvPr>
        <xdr:cNvSpPr txBox="1"/>
      </xdr:nvSpPr>
      <xdr:spPr>
        <a:xfrm>
          <a:off x="22199600" y="103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80264</xdr:rowOff>
    </xdr:from>
    <xdr:to>
      <xdr:col>102</xdr:col>
      <xdr:colOff>165100</xdr:colOff>
      <xdr:row>62</xdr:row>
      <xdr:rowOff>10414</xdr:rowOff>
    </xdr:to>
    <xdr:sp macro="" textlink="">
      <xdr:nvSpPr>
        <xdr:cNvPr id="536" name="楕円 535">
          <a:extLst>
            <a:ext uri="{FF2B5EF4-FFF2-40B4-BE49-F238E27FC236}">
              <a16:creationId xmlns:a16="http://schemas.microsoft.com/office/drawing/2014/main" id="{7C4D6539-2A31-4D6E-B555-4E23C951488A}"/>
            </a:ext>
          </a:extLst>
        </xdr:cNvPr>
        <xdr:cNvSpPr/>
      </xdr:nvSpPr>
      <xdr:spPr>
        <a:xfrm>
          <a:off x="19494500" y="1053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88646</xdr:rowOff>
    </xdr:from>
    <xdr:to>
      <xdr:col>98</xdr:col>
      <xdr:colOff>38100</xdr:colOff>
      <xdr:row>62</xdr:row>
      <xdr:rowOff>18796</xdr:rowOff>
    </xdr:to>
    <xdr:sp macro="" textlink="">
      <xdr:nvSpPr>
        <xdr:cNvPr id="537" name="楕円 536">
          <a:extLst>
            <a:ext uri="{FF2B5EF4-FFF2-40B4-BE49-F238E27FC236}">
              <a16:creationId xmlns:a16="http://schemas.microsoft.com/office/drawing/2014/main" id="{EFDE8041-EB32-4F9C-94D0-FE2F296C6FA1}"/>
            </a:ext>
          </a:extLst>
        </xdr:cNvPr>
        <xdr:cNvSpPr/>
      </xdr:nvSpPr>
      <xdr:spPr>
        <a:xfrm>
          <a:off x="18605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131064</xdr:rowOff>
    </xdr:from>
    <xdr:to>
      <xdr:col>102</xdr:col>
      <xdr:colOff>114300</xdr:colOff>
      <xdr:row>61</xdr:row>
      <xdr:rowOff>139446</xdr:rowOff>
    </xdr:to>
    <xdr:cxnSp macro="">
      <xdr:nvCxnSpPr>
        <xdr:cNvPr id="538" name="直線コネクタ 537">
          <a:extLst>
            <a:ext uri="{FF2B5EF4-FFF2-40B4-BE49-F238E27FC236}">
              <a16:creationId xmlns:a16="http://schemas.microsoft.com/office/drawing/2014/main" id="{7D1C2A8D-027E-431E-A331-FB4356FAA5A7}"/>
            </a:ext>
          </a:extLst>
        </xdr:cNvPr>
        <xdr:cNvCxnSpPr/>
      </xdr:nvCxnSpPr>
      <xdr:spPr>
        <a:xfrm flipV="1">
          <a:off x="18656300" y="1058951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539" name="n_1aveValue【保健センター・保健所】&#10;一人当たり面積">
          <a:extLst>
            <a:ext uri="{FF2B5EF4-FFF2-40B4-BE49-F238E27FC236}">
              <a16:creationId xmlns:a16="http://schemas.microsoft.com/office/drawing/2014/main" id="{0E046287-E9C4-4E43-BD9A-4D9D10FCC62B}"/>
            </a:ext>
          </a:extLst>
        </xdr:cNvPr>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540" name="n_2aveValue【保健センター・保健所】&#10;一人当たり面積">
          <a:extLst>
            <a:ext uri="{FF2B5EF4-FFF2-40B4-BE49-F238E27FC236}">
              <a16:creationId xmlns:a16="http://schemas.microsoft.com/office/drawing/2014/main" id="{205BF137-B7E4-437E-B2E3-9F6B93236C55}"/>
            </a:ext>
          </a:extLst>
        </xdr:cNvPr>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169181</xdr:rowOff>
    </xdr:from>
    <xdr:ext cx="469744" cy="259045"/>
    <xdr:sp macro="" textlink="">
      <xdr:nvSpPr>
        <xdr:cNvPr id="541" name="n_3aveValue【保健センター・保健所】&#10;一人当たり面積">
          <a:extLst>
            <a:ext uri="{FF2B5EF4-FFF2-40B4-BE49-F238E27FC236}">
              <a16:creationId xmlns:a16="http://schemas.microsoft.com/office/drawing/2014/main" id="{8D4EA380-BEC6-4F5E-A123-DD64FF428622}"/>
            </a:ext>
          </a:extLst>
        </xdr:cNvPr>
        <xdr:cNvSpPr txBox="1"/>
      </xdr:nvSpPr>
      <xdr:spPr>
        <a:xfrm>
          <a:off x="19310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64787</xdr:rowOff>
    </xdr:from>
    <xdr:ext cx="469744" cy="259045"/>
    <xdr:sp macro="" textlink="">
      <xdr:nvSpPr>
        <xdr:cNvPr id="542" name="n_4aveValue【保健センター・保健所】&#10;一人当たり面積">
          <a:extLst>
            <a:ext uri="{FF2B5EF4-FFF2-40B4-BE49-F238E27FC236}">
              <a16:creationId xmlns:a16="http://schemas.microsoft.com/office/drawing/2014/main" id="{A8FD20A1-AC12-4C26-A8A2-D5A0931EC245}"/>
            </a:ext>
          </a:extLst>
        </xdr:cNvPr>
        <xdr:cNvSpPr txBox="1"/>
      </xdr:nvSpPr>
      <xdr:spPr>
        <a:xfrm>
          <a:off x="18421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26941</xdr:rowOff>
    </xdr:from>
    <xdr:ext cx="469744" cy="259045"/>
    <xdr:sp macro="" textlink="">
      <xdr:nvSpPr>
        <xdr:cNvPr id="543" name="n_3mainValue【保健センター・保健所】&#10;一人当たり面積">
          <a:extLst>
            <a:ext uri="{FF2B5EF4-FFF2-40B4-BE49-F238E27FC236}">
              <a16:creationId xmlns:a16="http://schemas.microsoft.com/office/drawing/2014/main" id="{18E071E5-3CE3-4762-B688-CD6E3F19D52B}"/>
            </a:ext>
          </a:extLst>
        </xdr:cNvPr>
        <xdr:cNvSpPr txBox="1"/>
      </xdr:nvSpPr>
      <xdr:spPr>
        <a:xfrm>
          <a:off x="19310427" y="1031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35323</xdr:rowOff>
    </xdr:from>
    <xdr:ext cx="469744" cy="259045"/>
    <xdr:sp macro="" textlink="">
      <xdr:nvSpPr>
        <xdr:cNvPr id="544" name="n_4mainValue【保健センター・保健所】&#10;一人当たり面積">
          <a:extLst>
            <a:ext uri="{FF2B5EF4-FFF2-40B4-BE49-F238E27FC236}">
              <a16:creationId xmlns:a16="http://schemas.microsoft.com/office/drawing/2014/main" id="{9B21D396-1BCF-4420-830C-349027EA34AF}"/>
            </a:ext>
          </a:extLst>
        </xdr:cNvPr>
        <xdr:cNvSpPr txBox="1"/>
      </xdr:nvSpPr>
      <xdr:spPr>
        <a:xfrm>
          <a:off x="184214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a:extLst>
            <a:ext uri="{FF2B5EF4-FFF2-40B4-BE49-F238E27FC236}">
              <a16:creationId xmlns:a16="http://schemas.microsoft.com/office/drawing/2014/main" id="{FDFA2F3D-68F6-4C94-9A64-22BA7CA808F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a:extLst>
            <a:ext uri="{FF2B5EF4-FFF2-40B4-BE49-F238E27FC236}">
              <a16:creationId xmlns:a16="http://schemas.microsoft.com/office/drawing/2014/main" id="{CCBA019D-A606-4DA5-AD0B-4A846EA0F3E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a:extLst>
            <a:ext uri="{FF2B5EF4-FFF2-40B4-BE49-F238E27FC236}">
              <a16:creationId xmlns:a16="http://schemas.microsoft.com/office/drawing/2014/main" id="{FB0DF10F-1658-4F1A-803A-0455D2F2CC4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a:extLst>
            <a:ext uri="{FF2B5EF4-FFF2-40B4-BE49-F238E27FC236}">
              <a16:creationId xmlns:a16="http://schemas.microsoft.com/office/drawing/2014/main" id="{93E10FFD-E802-4089-98FD-1760F2BDADE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a:extLst>
            <a:ext uri="{FF2B5EF4-FFF2-40B4-BE49-F238E27FC236}">
              <a16:creationId xmlns:a16="http://schemas.microsoft.com/office/drawing/2014/main" id="{0DBB697E-7040-436D-9068-8B83AEFF897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a:extLst>
            <a:ext uri="{FF2B5EF4-FFF2-40B4-BE49-F238E27FC236}">
              <a16:creationId xmlns:a16="http://schemas.microsoft.com/office/drawing/2014/main" id="{ED8482DB-C257-4D26-84AF-272FE03D2A8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a:extLst>
            <a:ext uri="{FF2B5EF4-FFF2-40B4-BE49-F238E27FC236}">
              <a16:creationId xmlns:a16="http://schemas.microsoft.com/office/drawing/2014/main" id="{671BD5CB-FF09-4957-9FB6-502D439D6E8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a:extLst>
            <a:ext uri="{FF2B5EF4-FFF2-40B4-BE49-F238E27FC236}">
              <a16:creationId xmlns:a16="http://schemas.microsoft.com/office/drawing/2014/main" id="{44B3E683-DF3F-47E4-9335-6FA8B26CD1B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3" name="テキスト ボックス 552">
          <a:extLst>
            <a:ext uri="{FF2B5EF4-FFF2-40B4-BE49-F238E27FC236}">
              <a16:creationId xmlns:a16="http://schemas.microsoft.com/office/drawing/2014/main" id="{23ECC930-5E51-4AB5-9463-FAE7169FD43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4" name="直線コネクタ 553">
          <a:extLst>
            <a:ext uri="{FF2B5EF4-FFF2-40B4-BE49-F238E27FC236}">
              <a16:creationId xmlns:a16="http://schemas.microsoft.com/office/drawing/2014/main" id="{0F7842DE-8FD0-43DC-8423-1AA9197BD11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55" name="テキスト ボックス 554">
          <a:extLst>
            <a:ext uri="{FF2B5EF4-FFF2-40B4-BE49-F238E27FC236}">
              <a16:creationId xmlns:a16="http://schemas.microsoft.com/office/drawing/2014/main" id="{23755D71-1B31-4381-9BE9-E926875ADD7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56" name="直線コネクタ 555">
          <a:extLst>
            <a:ext uri="{FF2B5EF4-FFF2-40B4-BE49-F238E27FC236}">
              <a16:creationId xmlns:a16="http://schemas.microsoft.com/office/drawing/2014/main" id="{249A0771-DEEE-4070-B704-20073955680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57" name="テキスト ボックス 556">
          <a:extLst>
            <a:ext uri="{FF2B5EF4-FFF2-40B4-BE49-F238E27FC236}">
              <a16:creationId xmlns:a16="http://schemas.microsoft.com/office/drawing/2014/main" id="{8F90A92E-8EF8-4BA0-91D7-178FBB530F2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8" name="直線コネクタ 557">
          <a:extLst>
            <a:ext uri="{FF2B5EF4-FFF2-40B4-BE49-F238E27FC236}">
              <a16:creationId xmlns:a16="http://schemas.microsoft.com/office/drawing/2014/main" id="{651F756F-8C8B-438A-8678-C7650C4266D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9" name="テキスト ボックス 558">
          <a:extLst>
            <a:ext uri="{FF2B5EF4-FFF2-40B4-BE49-F238E27FC236}">
              <a16:creationId xmlns:a16="http://schemas.microsoft.com/office/drawing/2014/main" id="{8F421289-5B2B-49D8-82EA-B13A57483CD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0" name="直線コネクタ 559">
          <a:extLst>
            <a:ext uri="{FF2B5EF4-FFF2-40B4-BE49-F238E27FC236}">
              <a16:creationId xmlns:a16="http://schemas.microsoft.com/office/drawing/2014/main" id="{F4AA56FB-3954-4F7F-8F83-721F2E935B0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1" name="テキスト ボックス 560">
          <a:extLst>
            <a:ext uri="{FF2B5EF4-FFF2-40B4-BE49-F238E27FC236}">
              <a16:creationId xmlns:a16="http://schemas.microsoft.com/office/drawing/2014/main" id="{0F340156-4A7C-4C92-B856-54B2FEA0037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2" name="直線コネクタ 561">
          <a:extLst>
            <a:ext uri="{FF2B5EF4-FFF2-40B4-BE49-F238E27FC236}">
              <a16:creationId xmlns:a16="http://schemas.microsoft.com/office/drawing/2014/main" id="{866C5BCB-945D-4750-9A54-9C15A64930E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3" name="テキスト ボックス 562">
          <a:extLst>
            <a:ext uri="{FF2B5EF4-FFF2-40B4-BE49-F238E27FC236}">
              <a16:creationId xmlns:a16="http://schemas.microsoft.com/office/drawing/2014/main" id="{17B65FF0-2F25-4115-A5AF-6041981D707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4" name="直線コネクタ 563">
          <a:extLst>
            <a:ext uri="{FF2B5EF4-FFF2-40B4-BE49-F238E27FC236}">
              <a16:creationId xmlns:a16="http://schemas.microsoft.com/office/drawing/2014/main" id="{F8FB5D60-89B2-4DC5-A219-3326BAC330D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5" name="テキスト ボックス 564">
          <a:extLst>
            <a:ext uri="{FF2B5EF4-FFF2-40B4-BE49-F238E27FC236}">
              <a16:creationId xmlns:a16="http://schemas.microsoft.com/office/drawing/2014/main" id="{13F30A1A-1461-47B1-A268-23E99A00D47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6" name="直線コネクタ 565">
          <a:extLst>
            <a:ext uri="{FF2B5EF4-FFF2-40B4-BE49-F238E27FC236}">
              <a16:creationId xmlns:a16="http://schemas.microsoft.com/office/drawing/2014/main" id="{242D0E86-028C-4B63-A57B-31C26813678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67" name="テキスト ボックス 566">
          <a:extLst>
            <a:ext uri="{FF2B5EF4-FFF2-40B4-BE49-F238E27FC236}">
              <a16:creationId xmlns:a16="http://schemas.microsoft.com/office/drawing/2014/main" id="{726D70BE-7A81-4FE6-AD12-C97DB66EC2C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8" name="直線コネクタ 567">
          <a:extLst>
            <a:ext uri="{FF2B5EF4-FFF2-40B4-BE49-F238E27FC236}">
              <a16:creationId xmlns:a16="http://schemas.microsoft.com/office/drawing/2014/main" id="{2A5D9856-610C-4637-B653-CBCF278D8D3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消防施設】&#10;有形固定資産減価償却率グラフ枠">
          <a:extLst>
            <a:ext uri="{FF2B5EF4-FFF2-40B4-BE49-F238E27FC236}">
              <a16:creationId xmlns:a16="http://schemas.microsoft.com/office/drawing/2014/main" id="{4D76DE2E-7D8E-40F7-88F6-2B182C56961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570" name="直線コネクタ 569">
          <a:extLst>
            <a:ext uri="{FF2B5EF4-FFF2-40B4-BE49-F238E27FC236}">
              <a16:creationId xmlns:a16="http://schemas.microsoft.com/office/drawing/2014/main" id="{79401F8B-3D25-4EF6-89DC-4DAB5D0D0F0F}"/>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71" name="【消防施設】&#10;有形固定資産減価償却率最小値テキスト">
          <a:extLst>
            <a:ext uri="{FF2B5EF4-FFF2-40B4-BE49-F238E27FC236}">
              <a16:creationId xmlns:a16="http://schemas.microsoft.com/office/drawing/2014/main" id="{A7EBEDE1-957A-4E58-9513-4D6E0D7F8FD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72" name="直線コネクタ 571">
          <a:extLst>
            <a:ext uri="{FF2B5EF4-FFF2-40B4-BE49-F238E27FC236}">
              <a16:creationId xmlns:a16="http://schemas.microsoft.com/office/drawing/2014/main" id="{B3C92639-F86A-44D2-91E3-146442AEFFC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573" name="【消防施設】&#10;有形固定資産減価償却率最大値テキスト">
          <a:extLst>
            <a:ext uri="{FF2B5EF4-FFF2-40B4-BE49-F238E27FC236}">
              <a16:creationId xmlns:a16="http://schemas.microsoft.com/office/drawing/2014/main" id="{732EE859-BD6A-4BAE-8239-E2F8206A4EEC}"/>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74" name="直線コネクタ 573">
          <a:extLst>
            <a:ext uri="{FF2B5EF4-FFF2-40B4-BE49-F238E27FC236}">
              <a16:creationId xmlns:a16="http://schemas.microsoft.com/office/drawing/2014/main" id="{5E5B72CE-E333-4B3F-BDE0-0FE5EF986613}"/>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575" name="【消防施設】&#10;有形固定資産減価償却率平均値テキスト">
          <a:extLst>
            <a:ext uri="{FF2B5EF4-FFF2-40B4-BE49-F238E27FC236}">
              <a16:creationId xmlns:a16="http://schemas.microsoft.com/office/drawing/2014/main" id="{4D382F13-23E6-4A70-A979-AB83891309F7}"/>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576" name="フローチャート: 判断 575">
          <a:extLst>
            <a:ext uri="{FF2B5EF4-FFF2-40B4-BE49-F238E27FC236}">
              <a16:creationId xmlns:a16="http://schemas.microsoft.com/office/drawing/2014/main" id="{6BDAEE42-26C4-4796-8BAD-26952B602547}"/>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577" name="フローチャート: 判断 576">
          <a:extLst>
            <a:ext uri="{FF2B5EF4-FFF2-40B4-BE49-F238E27FC236}">
              <a16:creationId xmlns:a16="http://schemas.microsoft.com/office/drawing/2014/main" id="{1526DA6A-0055-42CC-A914-811155A30B8C}"/>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78" name="フローチャート: 判断 577">
          <a:extLst>
            <a:ext uri="{FF2B5EF4-FFF2-40B4-BE49-F238E27FC236}">
              <a16:creationId xmlns:a16="http://schemas.microsoft.com/office/drawing/2014/main" id="{0323DAEF-65EA-4371-AC17-027AC5186265}"/>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579" name="フローチャート: 判断 578">
          <a:extLst>
            <a:ext uri="{FF2B5EF4-FFF2-40B4-BE49-F238E27FC236}">
              <a16:creationId xmlns:a16="http://schemas.microsoft.com/office/drawing/2014/main" id="{AD4C95BB-A4C9-4A23-85F2-7BB22076E61E}"/>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580" name="フローチャート: 判断 579">
          <a:extLst>
            <a:ext uri="{FF2B5EF4-FFF2-40B4-BE49-F238E27FC236}">
              <a16:creationId xmlns:a16="http://schemas.microsoft.com/office/drawing/2014/main" id="{BBBFF29C-0A5B-420D-A06F-597892EC3122}"/>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9560C178-2B36-4698-BB56-38CB8363151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D727AF46-F999-4808-AF21-0B69A388265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299064A7-8AD0-4C8D-8756-D9D7F2B72BC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2763C0F9-ECE5-4D8C-8D2D-C2431CBFA72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23BECDCD-713B-4854-89BE-CEFB203C7D2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166914</xdr:rowOff>
    </xdr:from>
    <xdr:to>
      <xdr:col>85</xdr:col>
      <xdr:colOff>177800</xdr:colOff>
      <xdr:row>85</xdr:row>
      <xdr:rowOff>97064</xdr:rowOff>
    </xdr:to>
    <xdr:sp macro="" textlink="">
      <xdr:nvSpPr>
        <xdr:cNvPr id="586" name="楕円 585">
          <a:extLst>
            <a:ext uri="{FF2B5EF4-FFF2-40B4-BE49-F238E27FC236}">
              <a16:creationId xmlns:a16="http://schemas.microsoft.com/office/drawing/2014/main" id="{E372C7C6-66E5-46FE-9D81-064B9BA2BDED}"/>
            </a:ext>
          </a:extLst>
        </xdr:cNvPr>
        <xdr:cNvSpPr/>
      </xdr:nvSpPr>
      <xdr:spPr>
        <a:xfrm>
          <a:off x="162687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145341</xdr:rowOff>
    </xdr:from>
    <xdr:ext cx="405111" cy="259045"/>
    <xdr:sp macro="" textlink="">
      <xdr:nvSpPr>
        <xdr:cNvPr id="587" name="【消防施設】&#10;有形固定資産減価償却率該当値テキスト">
          <a:extLst>
            <a:ext uri="{FF2B5EF4-FFF2-40B4-BE49-F238E27FC236}">
              <a16:creationId xmlns:a16="http://schemas.microsoft.com/office/drawing/2014/main" id="{F442EEED-41B4-4EA8-A2CC-BB1D0B892CB3}"/>
            </a:ext>
          </a:extLst>
        </xdr:cNvPr>
        <xdr:cNvSpPr txBox="1"/>
      </xdr:nvSpPr>
      <xdr:spPr>
        <a:xfrm>
          <a:off x="16357600"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123389</xdr:rowOff>
    </xdr:from>
    <xdr:ext cx="405111" cy="259045"/>
    <xdr:sp macro="" textlink="">
      <xdr:nvSpPr>
        <xdr:cNvPr id="588" name="n_1aveValue【消防施設】&#10;有形固定資産減価償却率">
          <a:extLst>
            <a:ext uri="{FF2B5EF4-FFF2-40B4-BE49-F238E27FC236}">
              <a16:creationId xmlns:a16="http://schemas.microsoft.com/office/drawing/2014/main" id="{AE2BB9AD-5B9E-4718-9904-31276C7589A2}"/>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589" name="n_2aveValue【消防施設】&#10;有形固定資産減価償却率">
          <a:extLst>
            <a:ext uri="{FF2B5EF4-FFF2-40B4-BE49-F238E27FC236}">
              <a16:creationId xmlns:a16="http://schemas.microsoft.com/office/drawing/2014/main" id="{E84A8FE4-BEBD-4E3D-A982-FBEE125A7BB1}"/>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590" name="n_3aveValue【消防施設】&#10;有形固定資産減価償却率">
          <a:extLst>
            <a:ext uri="{FF2B5EF4-FFF2-40B4-BE49-F238E27FC236}">
              <a16:creationId xmlns:a16="http://schemas.microsoft.com/office/drawing/2014/main" id="{50426C01-6467-481D-8308-607055BC80E8}"/>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591" name="n_4aveValue【消防施設】&#10;有形固定資産減価償却率">
          <a:extLst>
            <a:ext uri="{FF2B5EF4-FFF2-40B4-BE49-F238E27FC236}">
              <a16:creationId xmlns:a16="http://schemas.microsoft.com/office/drawing/2014/main" id="{0F4432AB-EB6A-496E-A8D9-EE6B1D14A0D6}"/>
            </a:ext>
          </a:extLst>
        </xdr:cNvPr>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a:extLst>
            <a:ext uri="{FF2B5EF4-FFF2-40B4-BE49-F238E27FC236}">
              <a16:creationId xmlns:a16="http://schemas.microsoft.com/office/drawing/2014/main" id="{DB6EF3B4-43A4-4C10-8C0B-36F8BCE32D3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a:extLst>
            <a:ext uri="{FF2B5EF4-FFF2-40B4-BE49-F238E27FC236}">
              <a16:creationId xmlns:a16="http://schemas.microsoft.com/office/drawing/2014/main" id="{1A4C29E5-EE8F-4758-AD5A-75E595D224C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a:extLst>
            <a:ext uri="{FF2B5EF4-FFF2-40B4-BE49-F238E27FC236}">
              <a16:creationId xmlns:a16="http://schemas.microsoft.com/office/drawing/2014/main" id="{6BB1195C-49DA-457A-8ECE-6E63AD8619F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a:extLst>
            <a:ext uri="{FF2B5EF4-FFF2-40B4-BE49-F238E27FC236}">
              <a16:creationId xmlns:a16="http://schemas.microsoft.com/office/drawing/2014/main" id="{2112C690-FE44-4A42-9E4C-7FE8AF3C209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a:extLst>
            <a:ext uri="{FF2B5EF4-FFF2-40B4-BE49-F238E27FC236}">
              <a16:creationId xmlns:a16="http://schemas.microsoft.com/office/drawing/2014/main" id="{0CA93BB7-41EF-48CB-93EA-4CB314286A3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a:extLst>
            <a:ext uri="{FF2B5EF4-FFF2-40B4-BE49-F238E27FC236}">
              <a16:creationId xmlns:a16="http://schemas.microsoft.com/office/drawing/2014/main" id="{7B36333B-275F-4E8D-8F2A-630ED8C7E3F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a:extLst>
            <a:ext uri="{FF2B5EF4-FFF2-40B4-BE49-F238E27FC236}">
              <a16:creationId xmlns:a16="http://schemas.microsoft.com/office/drawing/2014/main" id="{1882B7BE-9386-4006-AD0F-336527C7F7F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a:extLst>
            <a:ext uri="{FF2B5EF4-FFF2-40B4-BE49-F238E27FC236}">
              <a16:creationId xmlns:a16="http://schemas.microsoft.com/office/drawing/2014/main" id="{5290ECC0-EE4E-467F-9531-20A3A23ED0A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a:extLst>
            <a:ext uri="{FF2B5EF4-FFF2-40B4-BE49-F238E27FC236}">
              <a16:creationId xmlns:a16="http://schemas.microsoft.com/office/drawing/2014/main" id="{75E7701E-E068-42F8-B277-52E2743BA93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a:extLst>
            <a:ext uri="{FF2B5EF4-FFF2-40B4-BE49-F238E27FC236}">
              <a16:creationId xmlns:a16="http://schemas.microsoft.com/office/drawing/2014/main" id="{359AA233-608F-4374-8ED7-C0757134010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2" name="直線コネクタ 601">
          <a:extLst>
            <a:ext uri="{FF2B5EF4-FFF2-40B4-BE49-F238E27FC236}">
              <a16:creationId xmlns:a16="http://schemas.microsoft.com/office/drawing/2014/main" id="{B0FDB285-05CB-4E27-B262-5A8EE1AD0CE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3" name="テキスト ボックス 602">
          <a:extLst>
            <a:ext uri="{FF2B5EF4-FFF2-40B4-BE49-F238E27FC236}">
              <a16:creationId xmlns:a16="http://schemas.microsoft.com/office/drawing/2014/main" id="{07D14DD4-AC8C-4CBF-857A-42525545C64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4" name="直線コネクタ 603">
          <a:extLst>
            <a:ext uri="{FF2B5EF4-FFF2-40B4-BE49-F238E27FC236}">
              <a16:creationId xmlns:a16="http://schemas.microsoft.com/office/drawing/2014/main" id="{199FC319-904D-45C3-A657-DD225D2F46A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5" name="テキスト ボックス 604">
          <a:extLst>
            <a:ext uri="{FF2B5EF4-FFF2-40B4-BE49-F238E27FC236}">
              <a16:creationId xmlns:a16="http://schemas.microsoft.com/office/drawing/2014/main" id="{9D817304-FE67-4991-83C3-F73A496465E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6" name="直線コネクタ 605">
          <a:extLst>
            <a:ext uri="{FF2B5EF4-FFF2-40B4-BE49-F238E27FC236}">
              <a16:creationId xmlns:a16="http://schemas.microsoft.com/office/drawing/2014/main" id="{0A5F9B72-1D49-4AF7-B660-2716B5F49BD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7" name="テキスト ボックス 606">
          <a:extLst>
            <a:ext uri="{FF2B5EF4-FFF2-40B4-BE49-F238E27FC236}">
              <a16:creationId xmlns:a16="http://schemas.microsoft.com/office/drawing/2014/main" id="{CC5AC6EA-1665-4B74-BC98-8A7C47464DD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8" name="直線コネクタ 607">
          <a:extLst>
            <a:ext uri="{FF2B5EF4-FFF2-40B4-BE49-F238E27FC236}">
              <a16:creationId xmlns:a16="http://schemas.microsoft.com/office/drawing/2014/main" id="{84BF11CB-868A-435A-8FB6-2B8D9EC8F0D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9" name="テキスト ボックス 608">
          <a:extLst>
            <a:ext uri="{FF2B5EF4-FFF2-40B4-BE49-F238E27FC236}">
              <a16:creationId xmlns:a16="http://schemas.microsoft.com/office/drawing/2014/main" id="{A44DF62B-6933-47C8-92CB-6376659402D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0" name="直線コネクタ 609">
          <a:extLst>
            <a:ext uri="{FF2B5EF4-FFF2-40B4-BE49-F238E27FC236}">
              <a16:creationId xmlns:a16="http://schemas.microsoft.com/office/drawing/2014/main" id="{C9A018F5-D042-4C8A-A02F-AF8A76D2DAA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1" name="テキスト ボックス 610">
          <a:extLst>
            <a:ext uri="{FF2B5EF4-FFF2-40B4-BE49-F238E27FC236}">
              <a16:creationId xmlns:a16="http://schemas.microsoft.com/office/drawing/2014/main" id="{100511B7-AF75-4342-97AC-0F719E0DE09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a:extLst>
            <a:ext uri="{FF2B5EF4-FFF2-40B4-BE49-F238E27FC236}">
              <a16:creationId xmlns:a16="http://schemas.microsoft.com/office/drawing/2014/main" id="{79CB1B18-CA9E-40B4-AB7C-F350C81714E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a:extLst>
            <a:ext uri="{FF2B5EF4-FFF2-40B4-BE49-F238E27FC236}">
              <a16:creationId xmlns:a16="http://schemas.microsoft.com/office/drawing/2014/main" id="{43A3D5F0-E3E5-4055-A965-E24349D4270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消防施設】&#10;一人当たり面積グラフ枠">
          <a:extLst>
            <a:ext uri="{FF2B5EF4-FFF2-40B4-BE49-F238E27FC236}">
              <a16:creationId xmlns:a16="http://schemas.microsoft.com/office/drawing/2014/main" id="{008612C5-5EC5-43AB-9684-DAC96EE4A16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615" name="直線コネクタ 614">
          <a:extLst>
            <a:ext uri="{FF2B5EF4-FFF2-40B4-BE49-F238E27FC236}">
              <a16:creationId xmlns:a16="http://schemas.microsoft.com/office/drawing/2014/main" id="{8273C827-5652-44C1-A1C4-76266482FAB5}"/>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16" name="【消防施設】&#10;一人当たり面積最小値テキスト">
          <a:extLst>
            <a:ext uri="{FF2B5EF4-FFF2-40B4-BE49-F238E27FC236}">
              <a16:creationId xmlns:a16="http://schemas.microsoft.com/office/drawing/2014/main" id="{FF17F0DC-551F-4CF5-8FF4-54560957098A}"/>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17" name="直線コネクタ 616">
          <a:extLst>
            <a:ext uri="{FF2B5EF4-FFF2-40B4-BE49-F238E27FC236}">
              <a16:creationId xmlns:a16="http://schemas.microsoft.com/office/drawing/2014/main" id="{32154D85-0AC1-4EA8-9C42-69E75236FF93}"/>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618" name="【消防施設】&#10;一人当たり面積最大値テキスト">
          <a:extLst>
            <a:ext uri="{FF2B5EF4-FFF2-40B4-BE49-F238E27FC236}">
              <a16:creationId xmlns:a16="http://schemas.microsoft.com/office/drawing/2014/main" id="{40A45C58-CF5B-4C46-B73B-8267B0FA6331}"/>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619" name="直線コネクタ 618">
          <a:extLst>
            <a:ext uri="{FF2B5EF4-FFF2-40B4-BE49-F238E27FC236}">
              <a16:creationId xmlns:a16="http://schemas.microsoft.com/office/drawing/2014/main" id="{200304E9-ECD7-434D-8EEA-A559289B0E25}"/>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46753</xdr:rowOff>
    </xdr:from>
    <xdr:ext cx="469744" cy="259045"/>
    <xdr:sp macro="" textlink="">
      <xdr:nvSpPr>
        <xdr:cNvPr id="620" name="【消防施設】&#10;一人当たり面積平均値テキスト">
          <a:extLst>
            <a:ext uri="{FF2B5EF4-FFF2-40B4-BE49-F238E27FC236}">
              <a16:creationId xmlns:a16="http://schemas.microsoft.com/office/drawing/2014/main" id="{990B765C-DFAB-4ED3-A8BC-B583CF4D14CD}"/>
            </a:ext>
          </a:extLst>
        </xdr:cNvPr>
        <xdr:cNvSpPr txBox="1"/>
      </xdr:nvSpPr>
      <xdr:spPr>
        <a:xfrm>
          <a:off x="22199600" y="14448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621" name="フローチャート: 判断 620">
          <a:extLst>
            <a:ext uri="{FF2B5EF4-FFF2-40B4-BE49-F238E27FC236}">
              <a16:creationId xmlns:a16="http://schemas.microsoft.com/office/drawing/2014/main" id="{4203A173-C14A-4E33-B629-20BEE796EA81}"/>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622" name="フローチャート: 判断 621">
          <a:extLst>
            <a:ext uri="{FF2B5EF4-FFF2-40B4-BE49-F238E27FC236}">
              <a16:creationId xmlns:a16="http://schemas.microsoft.com/office/drawing/2014/main" id="{9069CA6D-53A9-4B5A-817B-AC1CF4E860CB}"/>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623" name="フローチャート: 判断 622">
          <a:extLst>
            <a:ext uri="{FF2B5EF4-FFF2-40B4-BE49-F238E27FC236}">
              <a16:creationId xmlns:a16="http://schemas.microsoft.com/office/drawing/2014/main" id="{77C93B84-57FF-4298-837A-736CA834E314}"/>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624" name="フローチャート: 判断 623">
          <a:extLst>
            <a:ext uri="{FF2B5EF4-FFF2-40B4-BE49-F238E27FC236}">
              <a16:creationId xmlns:a16="http://schemas.microsoft.com/office/drawing/2014/main" id="{E1885493-7AC8-4F11-8597-5358DD8043F0}"/>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36830</xdr:rowOff>
    </xdr:from>
    <xdr:to>
      <xdr:col>98</xdr:col>
      <xdr:colOff>38100</xdr:colOff>
      <xdr:row>85</xdr:row>
      <xdr:rowOff>138430</xdr:rowOff>
    </xdr:to>
    <xdr:sp macro="" textlink="">
      <xdr:nvSpPr>
        <xdr:cNvPr id="625" name="フローチャート: 判断 624">
          <a:extLst>
            <a:ext uri="{FF2B5EF4-FFF2-40B4-BE49-F238E27FC236}">
              <a16:creationId xmlns:a16="http://schemas.microsoft.com/office/drawing/2014/main" id="{57379982-8F75-4BEB-A1C0-2860E45E3E31}"/>
            </a:ext>
          </a:extLst>
        </xdr:cNvPr>
        <xdr:cNvSpPr/>
      </xdr:nvSpPr>
      <xdr:spPr>
        <a:xfrm>
          <a:off x="18605500" y="1461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B74BCD26-CC70-4729-BAB2-B563FB35E9E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1F762D2-ED43-4E59-B249-FF34935D107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B0A49A73-AF99-4BBC-A3CA-9BA95A43DC8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DA4EC5DA-7195-4753-8970-C42AD009306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BB92AFA8-9A9F-489E-9E66-5337D6EA6F6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30735</xdr:rowOff>
    </xdr:from>
    <xdr:to>
      <xdr:col>116</xdr:col>
      <xdr:colOff>114300</xdr:colOff>
      <xdr:row>86</xdr:row>
      <xdr:rowOff>132335</xdr:rowOff>
    </xdr:to>
    <xdr:sp macro="" textlink="">
      <xdr:nvSpPr>
        <xdr:cNvPr id="631" name="楕円 630">
          <a:extLst>
            <a:ext uri="{FF2B5EF4-FFF2-40B4-BE49-F238E27FC236}">
              <a16:creationId xmlns:a16="http://schemas.microsoft.com/office/drawing/2014/main" id="{DAA3CF3F-BE7E-4325-A2A3-70C741F042EF}"/>
            </a:ext>
          </a:extLst>
        </xdr:cNvPr>
        <xdr:cNvSpPr/>
      </xdr:nvSpPr>
      <xdr:spPr>
        <a:xfrm>
          <a:off x="22110700" y="1477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117112</xdr:rowOff>
    </xdr:from>
    <xdr:ext cx="469744" cy="259045"/>
    <xdr:sp macro="" textlink="">
      <xdr:nvSpPr>
        <xdr:cNvPr id="632" name="【消防施設】&#10;一人当たり面積該当値テキスト">
          <a:extLst>
            <a:ext uri="{FF2B5EF4-FFF2-40B4-BE49-F238E27FC236}">
              <a16:creationId xmlns:a16="http://schemas.microsoft.com/office/drawing/2014/main" id="{FE38C072-ADCD-4078-88B6-B01F8CC72403}"/>
            </a:ext>
          </a:extLst>
        </xdr:cNvPr>
        <xdr:cNvSpPr txBox="1"/>
      </xdr:nvSpPr>
      <xdr:spPr>
        <a:xfrm>
          <a:off x="22199600" y="1469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123714</xdr:rowOff>
    </xdr:from>
    <xdr:ext cx="469744" cy="259045"/>
    <xdr:sp macro="" textlink="">
      <xdr:nvSpPr>
        <xdr:cNvPr id="633" name="n_1aveValue【消防施設】&#10;一人当たり面積">
          <a:extLst>
            <a:ext uri="{FF2B5EF4-FFF2-40B4-BE49-F238E27FC236}">
              <a16:creationId xmlns:a16="http://schemas.microsoft.com/office/drawing/2014/main" id="{1F4DE9EF-B394-48CF-AB79-37E692D7E65B}"/>
            </a:ext>
          </a:extLst>
        </xdr:cNvPr>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634" name="n_2aveValue【消防施設】&#10;一人当たり面積">
          <a:extLst>
            <a:ext uri="{FF2B5EF4-FFF2-40B4-BE49-F238E27FC236}">
              <a16:creationId xmlns:a16="http://schemas.microsoft.com/office/drawing/2014/main" id="{9891CFC8-E5BE-461C-A257-89F445E69104}"/>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635" name="n_3aveValue【消防施設】&#10;一人当たり面積">
          <a:extLst>
            <a:ext uri="{FF2B5EF4-FFF2-40B4-BE49-F238E27FC236}">
              <a16:creationId xmlns:a16="http://schemas.microsoft.com/office/drawing/2014/main" id="{25A0CEB0-3EE2-4EBA-8938-96BF3C272994}"/>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154957</xdr:rowOff>
    </xdr:from>
    <xdr:ext cx="469744" cy="259045"/>
    <xdr:sp macro="" textlink="">
      <xdr:nvSpPr>
        <xdr:cNvPr id="636" name="n_4aveValue【消防施設】&#10;一人当たり面積">
          <a:extLst>
            <a:ext uri="{FF2B5EF4-FFF2-40B4-BE49-F238E27FC236}">
              <a16:creationId xmlns:a16="http://schemas.microsoft.com/office/drawing/2014/main" id="{0E27B6A7-94D7-4C32-8761-3E5C1E2B7A5C}"/>
            </a:ext>
          </a:extLst>
        </xdr:cNvPr>
        <xdr:cNvSpPr txBox="1"/>
      </xdr:nvSpPr>
      <xdr:spPr>
        <a:xfrm>
          <a:off x="18421427" y="143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8BBA12F1-5F48-43AF-8D13-267BD4CDEAB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A273F544-2835-4AB5-9AE8-425A6C391CF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331A08B7-7589-47F2-B974-C617DF1C136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055E63DE-C411-4FC4-96AA-1E70D4A0203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EFBFE29C-1CBE-44B9-8668-39D38E2A0F3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3AF7FECE-012B-4193-9E4E-06593802B39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80B17BB1-9EDB-47A1-80ED-070DCF3B9ED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8D8D0F3A-C0D1-40F1-91A5-FA6B86957F9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32D73BCA-883C-4295-B999-E05369C1D85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0B39EC9B-4055-4482-94E4-C27540C347A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D234BFAF-867E-43D9-B39A-3BCA469490A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9B682581-84BB-4B21-B84F-912739A851E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E149CF8C-B5B7-4220-92B8-E851DE8BE28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7724E181-4F38-45BB-8DA2-2DDF12C36C4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632DC939-18AB-480B-B014-08EE1A8B66F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6EB9E582-ACC1-483F-A539-81C6CF4E74D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BA0C25CA-C9C0-4F0C-8D90-7F18A1C679E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78C37ED3-DD37-444C-B7C2-44C3C687402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59775CDE-DAE5-484A-B439-FCCFC3E7E2C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846C4F25-16A2-4873-943C-0C1E578CE2B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3BEA828F-757A-43D4-A643-A47FACB30999}"/>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AB964C67-8F8E-4C15-A18F-3DBE2C51BE3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庁舎】&#10;有形固定資産減価償却率グラフ枠">
          <a:extLst>
            <a:ext uri="{FF2B5EF4-FFF2-40B4-BE49-F238E27FC236}">
              <a16:creationId xmlns:a16="http://schemas.microsoft.com/office/drawing/2014/main" id="{9887288C-0F11-413E-B3B6-A4A867A1783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2E5FAE41-DB4C-4E0F-93F8-3D78AACF00BB}"/>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庁舎】&#10;有形固定資産減価償却率最小値テキスト">
          <a:extLst>
            <a:ext uri="{FF2B5EF4-FFF2-40B4-BE49-F238E27FC236}">
              <a16:creationId xmlns:a16="http://schemas.microsoft.com/office/drawing/2014/main" id="{168BFCF5-734B-44CF-B21A-6E8BCC103E59}"/>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EC41B5D9-EE93-4C87-B6F8-C0E30E57D2BB}"/>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庁舎】&#10;有形固定資産減価償却率最大値テキスト">
          <a:extLst>
            <a:ext uri="{FF2B5EF4-FFF2-40B4-BE49-F238E27FC236}">
              <a16:creationId xmlns:a16="http://schemas.microsoft.com/office/drawing/2014/main" id="{70BAB618-BFD0-470A-B3B8-1D2AA3CBD72E}"/>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F333709D-428E-4A48-ABD7-47503FBCA90E}"/>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65" name="【庁舎】&#10;有形固定資産減価償却率平均値テキスト">
          <a:extLst>
            <a:ext uri="{FF2B5EF4-FFF2-40B4-BE49-F238E27FC236}">
              <a16:creationId xmlns:a16="http://schemas.microsoft.com/office/drawing/2014/main" id="{C04A7431-41B5-4524-901D-FA662EF72FF2}"/>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66" name="フローチャート: 判断 665">
          <a:extLst>
            <a:ext uri="{FF2B5EF4-FFF2-40B4-BE49-F238E27FC236}">
              <a16:creationId xmlns:a16="http://schemas.microsoft.com/office/drawing/2014/main" id="{D078F5D0-8A64-4EB8-828E-22A3CEB06A42}"/>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667" name="フローチャート: 判断 666">
          <a:extLst>
            <a:ext uri="{FF2B5EF4-FFF2-40B4-BE49-F238E27FC236}">
              <a16:creationId xmlns:a16="http://schemas.microsoft.com/office/drawing/2014/main" id="{5A7E7361-6482-4CA5-BE46-C43FE7C17DC3}"/>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668" name="フローチャート: 判断 667">
          <a:extLst>
            <a:ext uri="{FF2B5EF4-FFF2-40B4-BE49-F238E27FC236}">
              <a16:creationId xmlns:a16="http://schemas.microsoft.com/office/drawing/2014/main" id="{C24A7CFA-626B-4BD9-89A0-53DB89AE1045}"/>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669" name="フローチャート: 判断 668">
          <a:extLst>
            <a:ext uri="{FF2B5EF4-FFF2-40B4-BE49-F238E27FC236}">
              <a16:creationId xmlns:a16="http://schemas.microsoft.com/office/drawing/2014/main" id="{84F2BCAB-BEEE-4B55-8FE6-9C4734C84C2A}"/>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152400</xdr:rowOff>
    </xdr:from>
    <xdr:to>
      <xdr:col>67</xdr:col>
      <xdr:colOff>101600</xdr:colOff>
      <xdr:row>104</xdr:row>
      <xdr:rowOff>82550</xdr:rowOff>
    </xdr:to>
    <xdr:sp macro="" textlink="">
      <xdr:nvSpPr>
        <xdr:cNvPr id="670" name="フローチャート: 判断 669">
          <a:extLst>
            <a:ext uri="{FF2B5EF4-FFF2-40B4-BE49-F238E27FC236}">
              <a16:creationId xmlns:a16="http://schemas.microsoft.com/office/drawing/2014/main" id="{0E89226D-0789-4269-9491-AC46B2E74A90}"/>
            </a:ext>
          </a:extLst>
        </xdr:cNvPr>
        <xdr:cNvSpPr/>
      </xdr:nvSpPr>
      <xdr:spPr>
        <a:xfrm>
          <a:off x="12763500" y="1781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DEEDEBA4-E8F3-42AD-9477-3AF48CF0BD6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8E974461-CEC7-4AD2-A225-10DED4062E7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20303780-A429-4BDF-8A5D-7E9B3A76F1A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CA616846-922B-4A06-B6AD-F064E7BE99C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61C01D9E-C9B0-4D72-BB24-A34869F3110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26670</xdr:rowOff>
    </xdr:from>
    <xdr:to>
      <xdr:col>85</xdr:col>
      <xdr:colOff>177800</xdr:colOff>
      <xdr:row>106</xdr:row>
      <xdr:rowOff>128270</xdr:rowOff>
    </xdr:to>
    <xdr:sp macro="" textlink="">
      <xdr:nvSpPr>
        <xdr:cNvPr id="676" name="楕円 675">
          <a:extLst>
            <a:ext uri="{FF2B5EF4-FFF2-40B4-BE49-F238E27FC236}">
              <a16:creationId xmlns:a16="http://schemas.microsoft.com/office/drawing/2014/main" id="{6998C823-32DD-4E92-8C18-8B01F79128F2}"/>
            </a:ext>
          </a:extLst>
        </xdr:cNvPr>
        <xdr:cNvSpPr/>
      </xdr:nvSpPr>
      <xdr:spPr>
        <a:xfrm>
          <a:off x="16268700" y="1820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5097</xdr:rowOff>
    </xdr:from>
    <xdr:ext cx="405111" cy="259045"/>
    <xdr:sp macro="" textlink="">
      <xdr:nvSpPr>
        <xdr:cNvPr id="677" name="【庁舎】&#10;有形固定資産減価償却率該当値テキスト">
          <a:extLst>
            <a:ext uri="{FF2B5EF4-FFF2-40B4-BE49-F238E27FC236}">
              <a16:creationId xmlns:a16="http://schemas.microsoft.com/office/drawing/2014/main" id="{DCC3C394-77A1-4ED6-BA3B-FF99540B9730}"/>
            </a:ext>
          </a:extLst>
        </xdr:cNvPr>
        <xdr:cNvSpPr txBox="1"/>
      </xdr:nvSpPr>
      <xdr:spPr>
        <a:xfrm>
          <a:off x="16357600" y="1817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107</xdr:row>
      <xdr:rowOff>19050</xdr:rowOff>
    </xdr:from>
    <xdr:to>
      <xdr:col>72</xdr:col>
      <xdr:colOff>38100</xdr:colOff>
      <xdr:row>107</xdr:row>
      <xdr:rowOff>120650</xdr:rowOff>
    </xdr:to>
    <xdr:sp macro="" textlink="">
      <xdr:nvSpPr>
        <xdr:cNvPr id="678" name="楕円 677">
          <a:extLst>
            <a:ext uri="{FF2B5EF4-FFF2-40B4-BE49-F238E27FC236}">
              <a16:creationId xmlns:a16="http://schemas.microsoft.com/office/drawing/2014/main" id="{9FA213BC-83C7-485E-9E70-4842495A967A}"/>
            </a:ext>
          </a:extLst>
        </xdr:cNvPr>
        <xdr:cNvSpPr/>
      </xdr:nvSpPr>
      <xdr:spPr>
        <a:xfrm>
          <a:off x="13652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107</xdr:row>
      <xdr:rowOff>19050</xdr:rowOff>
    </xdr:from>
    <xdr:to>
      <xdr:col>67</xdr:col>
      <xdr:colOff>101600</xdr:colOff>
      <xdr:row>107</xdr:row>
      <xdr:rowOff>120650</xdr:rowOff>
    </xdr:to>
    <xdr:sp macro="" textlink="">
      <xdr:nvSpPr>
        <xdr:cNvPr id="679" name="楕円 678">
          <a:extLst>
            <a:ext uri="{FF2B5EF4-FFF2-40B4-BE49-F238E27FC236}">
              <a16:creationId xmlns:a16="http://schemas.microsoft.com/office/drawing/2014/main" id="{883569BD-9FB0-48CA-8185-42723514E0BD}"/>
            </a:ext>
          </a:extLst>
        </xdr:cNvPr>
        <xdr:cNvSpPr/>
      </xdr:nvSpPr>
      <xdr:spPr>
        <a:xfrm>
          <a:off x="12763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69850</xdr:rowOff>
    </xdr:from>
    <xdr:to>
      <xdr:col>71</xdr:col>
      <xdr:colOff>177800</xdr:colOff>
      <xdr:row>107</xdr:row>
      <xdr:rowOff>69850</xdr:rowOff>
    </xdr:to>
    <xdr:cxnSp macro="">
      <xdr:nvCxnSpPr>
        <xdr:cNvPr id="680" name="直線コネクタ 679">
          <a:extLst>
            <a:ext uri="{FF2B5EF4-FFF2-40B4-BE49-F238E27FC236}">
              <a16:creationId xmlns:a16="http://schemas.microsoft.com/office/drawing/2014/main" id="{6185DBA1-3F6D-4FA7-8256-80E183623F95}"/>
            </a:ext>
          </a:extLst>
        </xdr:cNvPr>
        <xdr:cNvCxnSpPr/>
      </xdr:nvCxnSpPr>
      <xdr:spPr>
        <a:xfrm>
          <a:off x="12814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681" name="n_1aveValue【庁舎】&#10;有形固定資産減価償却率">
          <a:extLst>
            <a:ext uri="{FF2B5EF4-FFF2-40B4-BE49-F238E27FC236}">
              <a16:creationId xmlns:a16="http://schemas.microsoft.com/office/drawing/2014/main" id="{6890CC2A-26C0-4766-A283-34FCADAA7D06}"/>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682" name="n_2aveValue【庁舎】&#10;有形固定資産減価償却率">
          <a:extLst>
            <a:ext uri="{FF2B5EF4-FFF2-40B4-BE49-F238E27FC236}">
              <a16:creationId xmlns:a16="http://schemas.microsoft.com/office/drawing/2014/main" id="{A2A40A44-88CE-4894-9901-D8B69AE2A4AC}"/>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683" name="n_3aveValue【庁舎】&#10;有形固定資産減価償却率">
          <a:extLst>
            <a:ext uri="{FF2B5EF4-FFF2-40B4-BE49-F238E27FC236}">
              <a16:creationId xmlns:a16="http://schemas.microsoft.com/office/drawing/2014/main" id="{DB2DC1F0-F209-49A6-AC96-30E0B06497B3}"/>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99077</xdr:rowOff>
    </xdr:from>
    <xdr:ext cx="405111" cy="259045"/>
    <xdr:sp macro="" textlink="">
      <xdr:nvSpPr>
        <xdr:cNvPr id="684" name="n_4aveValue【庁舎】&#10;有形固定資産減価償却率">
          <a:extLst>
            <a:ext uri="{FF2B5EF4-FFF2-40B4-BE49-F238E27FC236}">
              <a16:creationId xmlns:a16="http://schemas.microsoft.com/office/drawing/2014/main" id="{1BFFD701-BD4D-48EE-A012-E3D6461EE4C6}"/>
            </a:ext>
          </a:extLst>
        </xdr:cNvPr>
        <xdr:cNvSpPr txBox="1"/>
      </xdr:nvSpPr>
      <xdr:spPr>
        <a:xfrm>
          <a:off x="126117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107</xdr:row>
      <xdr:rowOff>111777</xdr:rowOff>
    </xdr:from>
    <xdr:ext cx="469744" cy="259045"/>
    <xdr:sp macro="" textlink="">
      <xdr:nvSpPr>
        <xdr:cNvPr id="685" name="n_3mainValue【庁舎】&#10;有形固定資産減価償却率">
          <a:extLst>
            <a:ext uri="{FF2B5EF4-FFF2-40B4-BE49-F238E27FC236}">
              <a16:creationId xmlns:a16="http://schemas.microsoft.com/office/drawing/2014/main" id="{4705CA49-B693-49EA-9FF3-414E58195928}"/>
            </a:ext>
          </a:extLst>
        </xdr:cNvPr>
        <xdr:cNvSpPr txBox="1"/>
      </xdr:nvSpPr>
      <xdr:spPr>
        <a:xfrm>
          <a:off x="13468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107</xdr:row>
      <xdr:rowOff>111777</xdr:rowOff>
    </xdr:from>
    <xdr:ext cx="469744" cy="259045"/>
    <xdr:sp macro="" textlink="">
      <xdr:nvSpPr>
        <xdr:cNvPr id="686" name="n_4mainValue【庁舎】&#10;有形固定資産減価償却率">
          <a:extLst>
            <a:ext uri="{FF2B5EF4-FFF2-40B4-BE49-F238E27FC236}">
              <a16:creationId xmlns:a16="http://schemas.microsoft.com/office/drawing/2014/main" id="{FFBF0CD2-4F3B-4809-A799-19EAEF30374F}"/>
            </a:ext>
          </a:extLst>
        </xdr:cNvPr>
        <xdr:cNvSpPr txBox="1"/>
      </xdr:nvSpPr>
      <xdr:spPr>
        <a:xfrm>
          <a:off x="12579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a:extLst>
            <a:ext uri="{FF2B5EF4-FFF2-40B4-BE49-F238E27FC236}">
              <a16:creationId xmlns:a16="http://schemas.microsoft.com/office/drawing/2014/main" id="{E9DB70B4-BC07-463D-90B0-B593E97AD0A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a:extLst>
            <a:ext uri="{FF2B5EF4-FFF2-40B4-BE49-F238E27FC236}">
              <a16:creationId xmlns:a16="http://schemas.microsoft.com/office/drawing/2014/main" id="{B05F6121-898F-4768-93CB-55868127A9F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a:extLst>
            <a:ext uri="{FF2B5EF4-FFF2-40B4-BE49-F238E27FC236}">
              <a16:creationId xmlns:a16="http://schemas.microsoft.com/office/drawing/2014/main" id="{6C1B5AE9-87F2-4B51-8EED-CF6CACC6A60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a:extLst>
            <a:ext uri="{FF2B5EF4-FFF2-40B4-BE49-F238E27FC236}">
              <a16:creationId xmlns:a16="http://schemas.microsoft.com/office/drawing/2014/main" id="{FA1D3735-B0C4-4031-B6EA-3F27C81A445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a:extLst>
            <a:ext uri="{FF2B5EF4-FFF2-40B4-BE49-F238E27FC236}">
              <a16:creationId xmlns:a16="http://schemas.microsoft.com/office/drawing/2014/main" id="{3A2FF1BF-7B98-4549-A020-9AF4668E06E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a:extLst>
            <a:ext uri="{FF2B5EF4-FFF2-40B4-BE49-F238E27FC236}">
              <a16:creationId xmlns:a16="http://schemas.microsoft.com/office/drawing/2014/main" id="{0CC1E52F-C159-4EB8-9FA1-449DE171349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a:extLst>
            <a:ext uri="{FF2B5EF4-FFF2-40B4-BE49-F238E27FC236}">
              <a16:creationId xmlns:a16="http://schemas.microsoft.com/office/drawing/2014/main" id="{784674F6-7DCB-4E65-8E6D-67B86CDB107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a:extLst>
            <a:ext uri="{FF2B5EF4-FFF2-40B4-BE49-F238E27FC236}">
              <a16:creationId xmlns:a16="http://schemas.microsoft.com/office/drawing/2014/main" id="{50D93256-D17B-49C4-A016-F4E9DE74FD8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a:extLst>
            <a:ext uri="{FF2B5EF4-FFF2-40B4-BE49-F238E27FC236}">
              <a16:creationId xmlns:a16="http://schemas.microsoft.com/office/drawing/2014/main" id="{31F23026-527D-42ED-8641-685A8A4227A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a:extLst>
            <a:ext uri="{FF2B5EF4-FFF2-40B4-BE49-F238E27FC236}">
              <a16:creationId xmlns:a16="http://schemas.microsoft.com/office/drawing/2014/main" id="{D7028120-4994-466C-BB6C-52E84E5ACE5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7" name="直線コネクタ 696">
          <a:extLst>
            <a:ext uri="{FF2B5EF4-FFF2-40B4-BE49-F238E27FC236}">
              <a16:creationId xmlns:a16="http://schemas.microsoft.com/office/drawing/2014/main" id="{5940BA88-9039-481F-9131-EFB8F113B16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8" name="テキスト ボックス 697">
          <a:extLst>
            <a:ext uri="{FF2B5EF4-FFF2-40B4-BE49-F238E27FC236}">
              <a16:creationId xmlns:a16="http://schemas.microsoft.com/office/drawing/2014/main" id="{523584A3-3B9E-4086-BC56-13594A23F14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9" name="直線コネクタ 698">
          <a:extLst>
            <a:ext uri="{FF2B5EF4-FFF2-40B4-BE49-F238E27FC236}">
              <a16:creationId xmlns:a16="http://schemas.microsoft.com/office/drawing/2014/main" id="{D5B39BDD-7788-4291-AD03-137B3CCABE3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0" name="テキスト ボックス 699">
          <a:extLst>
            <a:ext uri="{FF2B5EF4-FFF2-40B4-BE49-F238E27FC236}">
              <a16:creationId xmlns:a16="http://schemas.microsoft.com/office/drawing/2014/main" id="{7C3972C6-B1F2-4E43-A109-196E33CBBD5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1" name="直線コネクタ 700">
          <a:extLst>
            <a:ext uri="{FF2B5EF4-FFF2-40B4-BE49-F238E27FC236}">
              <a16:creationId xmlns:a16="http://schemas.microsoft.com/office/drawing/2014/main" id="{3AD5AEAC-868B-4CE1-94F7-FCE8543C85C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2" name="テキスト ボックス 701">
          <a:extLst>
            <a:ext uri="{FF2B5EF4-FFF2-40B4-BE49-F238E27FC236}">
              <a16:creationId xmlns:a16="http://schemas.microsoft.com/office/drawing/2014/main" id="{A69381F8-3BA8-4F70-A257-F1C29962FC6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3" name="直線コネクタ 702">
          <a:extLst>
            <a:ext uri="{FF2B5EF4-FFF2-40B4-BE49-F238E27FC236}">
              <a16:creationId xmlns:a16="http://schemas.microsoft.com/office/drawing/2014/main" id="{1EEEAEF5-6A80-453B-8343-31F9E8F76F7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4" name="テキスト ボックス 703">
          <a:extLst>
            <a:ext uri="{FF2B5EF4-FFF2-40B4-BE49-F238E27FC236}">
              <a16:creationId xmlns:a16="http://schemas.microsoft.com/office/drawing/2014/main" id="{6B20F87C-6C2D-4899-9760-9A046EE44E4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5" name="直線コネクタ 704">
          <a:extLst>
            <a:ext uri="{FF2B5EF4-FFF2-40B4-BE49-F238E27FC236}">
              <a16:creationId xmlns:a16="http://schemas.microsoft.com/office/drawing/2014/main" id="{34E40709-6F13-4655-B46D-6F8CA44B426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6" name="テキスト ボックス 705">
          <a:extLst>
            <a:ext uri="{FF2B5EF4-FFF2-40B4-BE49-F238E27FC236}">
              <a16:creationId xmlns:a16="http://schemas.microsoft.com/office/drawing/2014/main" id="{569FF5E4-B308-490C-AF15-C8C418FBE2C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7" name="直線コネクタ 706">
          <a:extLst>
            <a:ext uri="{FF2B5EF4-FFF2-40B4-BE49-F238E27FC236}">
              <a16:creationId xmlns:a16="http://schemas.microsoft.com/office/drawing/2014/main" id="{34BD68DE-3BD0-4C53-A60A-4DA805DBB95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8" name="テキスト ボックス 707">
          <a:extLst>
            <a:ext uri="{FF2B5EF4-FFF2-40B4-BE49-F238E27FC236}">
              <a16:creationId xmlns:a16="http://schemas.microsoft.com/office/drawing/2014/main" id="{08033BD6-58B6-4E9B-917F-795E465F365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9" name="【庁舎】&#10;一人当たり面積グラフ枠">
          <a:extLst>
            <a:ext uri="{FF2B5EF4-FFF2-40B4-BE49-F238E27FC236}">
              <a16:creationId xmlns:a16="http://schemas.microsoft.com/office/drawing/2014/main" id="{BE71B928-3A7E-48F1-B214-C79620B5246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710" name="直線コネクタ 709">
          <a:extLst>
            <a:ext uri="{FF2B5EF4-FFF2-40B4-BE49-F238E27FC236}">
              <a16:creationId xmlns:a16="http://schemas.microsoft.com/office/drawing/2014/main" id="{ECD226F1-056D-4686-B537-33D6722C31FB}"/>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711" name="【庁舎】&#10;一人当たり面積最小値テキスト">
          <a:extLst>
            <a:ext uri="{FF2B5EF4-FFF2-40B4-BE49-F238E27FC236}">
              <a16:creationId xmlns:a16="http://schemas.microsoft.com/office/drawing/2014/main" id="{A499AE52-9B01-4B67-A9AD-36F6BFB73132}"/>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712" name="直線コネクタ 711">
          <a:extLst>
            <a:ext uri="{FF2B5EF4-FFF2-40B4-BE49-F238E27FC236}">
              <a16:creationId xmlns:a16="http://schemas.microsoft.com/office/drawing/2014/main" id="{54B4134C-F9BF-4DCA-BBAE-81E23D0A94CB}"/>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713" name="【庁舎】&#10;一人当たり面積最大値テキスト">
          <a:extLst>
            <a:ext uri="{FF2B5EF4-FFF2-40B4-BE49-F238E27FC236}">
              <a16:creationId xmlns:a16="http://schemas.microsoft.com/office/drawing/2014/main" id="{69591E49-A700-42B8-AF5F-50BF72A04051}"/>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714" name="直線コネクタ 713">
          <a:extLst>
            <a:ext uri="{FF2B5EF4-FFF2-40B4-BE49-F238E27FC236}">
              <a16:creationId xmlns:a16="http://schemas.microsoft.com/office/drawing/2014/main" id="{EACD70B1-0C21-497D-9E7A-1A225FB797AC}"/>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715" name="【庁舎】&#10;一人当たり面積平均値テキスト">
          <a:extLst>
            <a:ext uri="{FF2B5EF4-FFF2-40B4-BE49-F238E27FC236}">
              <a16:creationId xmlns:a16="http://schemas.microsoft.com/office/drawing/2014/main" id="{95294E9A-D4AA-47A3-B251-89BD486D5140}"/>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716" name="フローチャート: 判断 715">
          <a:extLst>
            <a:ext uri="{FF2B5EF4-FFF2-40B4-BE49-F238E27FC236}">
              <a16:creationId xmlns:a16="http://schemas.microsoft.com/office/drawing/2014/main" id="{F98CA9B8-21AA-4565-A160-59833720A510}"/>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717" name="フローチャート: 判断 716">
          <a:extLst>
            <a:ext uri="{FF2B5EF4-FFF2-40B4-BE49-F238E27FC236}">
              <a16:creationId xmlns:a16="http://schemas.microsoft.com/office/drawing/2014/main" id="{C91F9B9C-F05F-4892-AC7D-E0BBDD6BFF40}"/>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718" name="フローチャート: 判断 717">
          <a:extLst>
            <a:ext uri="{FF2B5EF4-FFF2-40B4-BE49-F238E27FC236}">
              <a16:creationId xmlns:a16="http://schemas.microsoft.com/office/drawing/2014/main" id="{E4E7747D-2547-432B-9A91-69224056F4C5}"/>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719" name="フローチャート: 判断 718">
          <a:extLst>
            <a:ext uri="{FF2B5EF4-FFF2-40B4-BE49-F238E27FC236}">
              <a16:creationId xmlns:a16="http://schemas.microsoft.com/office/drawing/2014/main" id="{189A9E11-83DB-43C7-90EC-9AD0F1310A58}"/>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720" name="フローチャート: 判断 719">
          <a:extLst>
            <a:ext uri="{FF2B5EF4-FFF2-40B4-BE49-F238E27FC236}">
              <a16:creationId xmlns:a16="http://schemas.microsoft.com/office/drawing/2014/main" id="{7BDC4836-FB54-4CD3-A92E-B30C99FDE084}"/>
            </a:ext>
          </a:extLst>
        </xdr:cNvPr>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6747AA84-C733-46B7-AF08-20DB01AF4C6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4689711D-3C31-4BDA-BB49-212C156A64D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6429B63A-3379-4F70-AFD1-6B775E605AE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2E484F63-D663-4600-997A-CF04A6E32AC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F40B7032-8307-4C42-8D73-2958F2AACCE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113412</xdr:rowOff>
    </xdr:from>
    <xdr:to>
      <xdr:col>116</xdr:col>
      <xdr:colOff>114300</xdr:colOff>
      <xdr:row>106</xdr:row>
      <xdr:rowOff>43562</xdr:rowOff>
    </xdr:to>
    <xdr:sp macro="" textlink="">
      <xdr:nvSpPr>
        <xdr:cNvPr id="726" name="楕円 725">
          <a:extLst>
            <a:ext uri="{FF2B5EF4-FFF2-40B4-BE49-F238E27FC236}">
              <a16:creationId xmlns:a16="http://schemas.microsoft.com/office/drawing/2014/main" id="{A100B256-212F-4E02-BEDA-112247A20933}"/>
            </a:ext>
          </a:extLst>
        </xdr:cNvPr>
        <xdr:cNvSpPr/>
      </xdr:nvSpPr>
      <xdr:spPr>
        <a:xfrm>
          <a:off x="22110700" y="181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136289</xdr:rowOff>
    </xdr:from>
    <xdr:ext cx="469744" cy="259045"/>
    <xdr:sp macro="" textlink="">
      <xdr:nvSpPr>
        <xdr:cNvPr id="727" name="【庁舎】&#10;一人当たり面積該当値テキスト">
          <a:extLst>
            <a:ext uri="{FF2B5EF4-FFF2-40B4-BE49-F238E27FC236}">
              <a16:creationId xmlns:a16="http://schemas.microsoft.com/office/drawing/2014/main" id="{5E1075BD-95AF-438F-B513-3BDE349A293B}"/>
            </a:ext>
          </a:extLst>
        </xdr:cNvPr>
        <xdr:cNvSpPr txBox="1"/>
      </xdr:nvSpPr>
      <xdr:spPr>
        <a:xfrm>
          <a:off x="22199600" y="1796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118363</xdr:rowOff>
    </xdr:from>
    <xdr:to>
      <xdr:col>102</xdr:col>
      <xdr:colOff>165100</xdr:colOff>
      <xdr:row>108</xdr:row>
      <xdr:rowOff>48513</xdr:rowOff>
    </xdr:to>
    <xdr:sp macro="" textlink="">
      <xdr:nvSpPr>
        <xdr:cNvPr id="728" name="楕円 727">
          <a:extLst>
            <a:ext uri="{FF2B5EF4-FFF2-40B4-BE49-F238E27FC236}">
              <a16:creationId xmlns:a16="http://schemas.microsoft.com/office/drawing/2014/main" id="{45706349-B634-45EC-B9F9-CF51A95E255D}"/>
            </a:ext>
          </a:extLst>
        </xdr:cNvPr>
        <xdr:cNvSpPr/>
      </xdr:nvSpPr>
      <xdr:spPr>
        <a:xfrm>
          <a:off x="19494500" y="184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121031</xdr:rowOff>
    </xdr:from>
    <xdr:to>
      <xdr:col>98</xdr:col>
      <xdr:colOff>38100</xdr:colOff>
      <xdr:row>108</xdr:row>
      <xdr:rowOff>51181</xdr:rowOff>
    </xdr:to>
    <xdr:sp macro="" textlink="">
      <xdr:nvSpPr>
        <xdr:cNvPr id="729" name="楕円 728">
          <a:extLst>
            <a:ext uri="{FF2B5EF4-FFF2-40B4-BE49-F238E27FC236}">
              <a16:creationId xmlns:a16="http://schemas.microsoft.com/office/drawing/2014/main" id="{3B8607F5-8C23-4E7B-BC40-096A3A7AC397}"/>
            </a:ext>
          </a:extLst>
        </xdr:cNvPr>
        <xdr:cNvSpPr/>
      </xdr:nvSpPr>
      <xdr:spPr>
        <a:xfrm>
          <a:off x="18605500" y="1846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169163</xdr:rowOff>
    </xdr:from>
    <xdr:to>
      <xdr:col>102</xdr:col>
      <xdr:colOff>114300</xdr:colOff>
      <xdr:row>108</xdr:row>
      <xdr:rowOff>381</xdr:rowOff>
    </xdr:to>
    <xdr:cxnSp macro="">
      <xdr:nvCxnSpPr>
        <xdr:cNvPr id="730" name="直線コネクタ 729">
          <a:extLst>
            <a:ext uri="{FF2B5EF4-FFF2-40B4-BE49-F238E27FC236}">
              <a16:creationId xmlns:a16="http://schemas.microsoft.com/office/drawing/2014/main" id="{621DF426-57C6-4885-ACDE-A552D5A61BF3}"/>
            </a:ext>
          </a:extLst>
        </xdr:cNvPr>
        <xdr:cNvCxnSpPr/>
      </xdr:nvCxnSpPr>
      <xdr:spPr>
        <a:xfrm flipV="1">
          <a:off x="18656300" y="18514313"/>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731" name="n_1aveValue【庁舎】&#10;一人当たり面積">
          <a:extLst>
            <a:ext uri="{FF2B5EF4-FFF2-40B4-BE49-F238E27FC236}">
              <a16:creationId xmlns:a16="http://schemas.microsoft.com/office/drawing/2014/main" id="{E02AA2A5-D4B7-41B8-B2BF-CA7A913C89E8}"/>
            </a:ext>
          </a:extLst>
        </xdr:cNvPr>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732" name="n_2aveValue【庁舎】&#10;一人当たり面積">
          <a:extLst>
            <a:ext uri="{FF2B5EF4-FFF2-40B4-BE49-F238E27FC236}">
              <a16:creationId xmlns:a16="http://schemas.microsoft.com/office/drawing/2014/main" id="{42E48DCC-ACF5-41D5-B3C6-2B2CC5313435}"/>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733" name="n_3aveValue【庁舎】&#10;一人当たり面積">
          <a:extLst>
            <a:ext uri="{FF2B5EF4-FFF2-40B4-BE49-F238E27FC236}">
              <a16:creationId xmlns:a16="http://schemas.microsoft.com/office/drawing/2014/main" id="{28791E01-E9DE-4327-B29F-03910C3811EC}"/>
            </a:ext>
          </a:extLst>
        </xdr:cNvPr>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108856</xdr:rowOff>
    </xdr:from>
    <xdr:ext cx="469744" cy="259045"/>
    <xdr:sp macro="" textlink="">
      <xdr:nvSpPr>
        <xdr:cNvPr id="734" name="n_4aveValue【庁舎】&#10;一人当たり面積">
          <a:extLst>
            <a:ext uri="{FF2B5EF4-FFF2-40B4-BE49-F238E27FC236}">
              <a16:creationId xmlns:a16="http://schemas.microsoft.com/office/drawing/2014/main" id="{058BB7CA-087E-43BF-8BB1-5DABDFCA67E6}"/>
            </a:ext>
          </a:extLst>
        </xdr:cNvPr>
        <xdr:cNvSpPr txBox="1"/>
      </xdr:nvSpPr>
      <xdr:spPr>
        <a:xfrm>
          <a:off x="18421427" y="1811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39640</xdr:rowOff>
    </xdr:from>
    <xdr:ext cx="469744" cy="259045"/>
    <xdr:sp macro="" textlink="">
      <xdr:nvSpPr>
        <xdr:cNvPr id="735" name="n_3mainValue【庁舎】&#10;一人当たり面積">
          <a:extLst>
            <a:ext uri="{FF2B5EF4-FFF2-40B4-BE49-F238E27FC236}">
              <a16:creationId xmlns:a16="http://schemas.microsoft.com/office/drawing/2014/main" id="{FBE7DF0B-3EE5-4730-9DEA-4FA2BA354DFD}"/>
            </a:ext>
          </a:extLst>
        </xdr:cNvPr>
        <xdr:cNvSpPr txBox="1"/>
      </xdr:nvSpPr>
      <xdr:spPr>
        <a:xfrm>
          <a:off x="19310427" y="185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42308</xdr:rowOff>
    </xdr:from>
    <xdr:ext cx="469744" cy="259045"/>
    <xdr:sp macro="" textlink="">
      <xdr:nvSpPr>
        <xdr:cNvPr id="736" name="n_4mainValue【庁舎】&#10;一人当たり面積">
          <a:extLst>
            <a:ext uri="{FF2B5EF4-FFF2-40B4-BE49-F238E27FC236}">
              <a16:creationId xmlns:a16="http://schemas.microsoft.com/office/drawing/2014/main" id="{FE89A00B-BD5F-4E2D-ABFD-8DDE15E81BF5}"/>
            </a:ext>
          </a:extLst>
        </xdr:cNvPr>
        <xdr:cNvSpPr txBox="1"/>
      </xdr:nvSpPr>
      <xdr:spPr>
        <a:xfrm>
          <a:off x="18421427" y="1855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7" name="正方形/長方形 736">
          <a:extLst>
            <a:ext uri="{FF2B5EF4-FFF2-40B4-BE49-F238E27FC236}">
              <a16:creationId xmlns:a16="http://schemas.microsoft.com/office/drawing/2014/main" id="{6C89EA34-25BD-470B-8F91-05E915401FE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8" name="正方形/長方形 737">
          <a:extLst>
            <a:ext uri="{FF2B5EF4-FFF2-40B4-BE49-F238E27FC236}">
              <a16:creationId xmlns:a16="http://schemas.microsoft.com/office/drawing/2014/main" id="{4DD1E825-348E-4FFB-BE6D-5080F026660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9" name="テキスト ボックス 738">
          <a:extLst>
            <a:ext uri="{FF2B5EF4-FFF2-40B4-BE49-F238E27FC236}">
              <a16:creationId xmlns:a16="http://schemas.microsoft.com/office/drawing/2014/main" id="{74812717-B6AB-4D0C-98D9-C0D52C25AB3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・類似団体と比較して特に有形固定資産減価償却率が低くなっている施設は、福祉施設であり、特に高くなっている施設は、庁舎である。</a:t>
          </a:r>
        </a:p>
        <a:p>
          <a:r>
            <a:rPr kumimoji="1" lang="ja-JP" altLang="en-US" sz="1300">
              <a:latin typeface="ＭＳ Ｐゴシック" panose="020B0600070205080204" pitchFamily="50" charset="-128"/>
              <a:ea typeface="ＭＳ Ｐゴシック" panose="020B0600070205080204" pitchFamily="50" charset="-128"/>
            </a:rPr>
            <a:t>福祉施設はＲ１まで増改築を行っているため低くなっている。又、庁舎についてはＳ４７建設から４８年経過している。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令和２年度に個別施設計画を策定予定であり、同計画に基づいて大規模改修を行うなど、老朽化対策に取り組んでいくこととしている。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
1,140
181.85
3,591,701
3,430,332
42,263
1,614,749
2,865,375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東京電力神流川発電所の運転開始により、平成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年度から固定資産税収入については大幅に増額し、そこから毎年約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減少している状況である。財政力指数についても当時大きく上昇していたが、そこからは年々減少しており、後年度においても同様に減額してゆくと見込まれる。今後は、緊急に必要な事業を分別し、投資的経費や経常物件費を抑制する等、歳出の見直しを継続実施す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135044</xdr:rowOff>
    </xdr:from>
    <xdr:to>
      <xdr:col>23</xdr:col>
      <xdr:colOff>133350</xdr:colOff>
      <xdr:row>40</xdr:row>
      <xdr:rowOff>143087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69930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135044</xdr:rowOff>
    </xdr:from>
    <xdr:to>
      <xdr:col>19</xdr:col>
      <xdr:colOff>133350</xdr:colOff>
      <xdr:row>40</xdr:row>
      <xdr:rowOff>135044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6993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135044</xdr:rowOff>
    </xdr:from>
    <xdr:to>
      <xdr:col>15</xdr:col>
      <xdr:colOff>82550</xdr:colOff>
      <xdr:row>40</xdr:row>
      <xdr:rowOff>135044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6993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135044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69850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92287</xdr:rowOff>
    </xdr:from>
    <xdr:to>
      <xdr:col>23</xdr:col>
      <xdr:colOff>184150</xdr:colOff>
      <xdr:row>41</xdr:row>
      <xdr:rowOff>22437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108814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84244</xdr:rowOff>
    </xdr:from>
    <xdr:to>
      <xdr:col>19</xdr:col>
      <xdr:colOff>184150</xdr:colOff>
      <xdr:row>41</xdr:row>
      <xdr:rowOff>14394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24571</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84244</xdr:rowOff>
    </xdr:from>
    <xdr:to>
      <xdr:col>15</xdr:col>
      <xdr:colOff>133350</xdr:colOff>
      <xdr:row>41</xdr:row>
      <xdr:rowOff>14394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24571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84244</xdr:rowOff>
    </xdr:from>
    <xdr:to>
      <xdr:col>11</xdr:col>
      <xdr:colOff>82550</xdr:colOff>
      <xdr:row>41</xdr:row>
      <xdr:rowOff>14394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24571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大きな固定資産税収入のため、近年の数値は低く健全な値を示しているが、近年は固定資産税収入の減少により比率が上昇に転じている。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令和元年度は災害等の影響で臨時的経費の割合が多く、一時的に比率が下がったが、引き続き経常経費の削減につとめ、比率の維持に努める。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151554</xdr:rowOff>
    </xdr:from>
    <xdr:to>
      <xdr:col>23</xdr:col>
      <xdr:colOff>133350</xdr:colOff>
      <xdr:row>62</xdr:row>
      <xdr:rowOff>136948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610004"/>
          <a:ext cx="8382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63077</xdr:rowOff>
    </xdr:from>
    <xdr:to>
      <xdr:col>19</xdr:col>
      <xdr:colOff>133350</xdr:colOff>
      <xdr:row>62</xdr:row>
      <xdr:rowOff>136948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521527"/>
          <a:ext cx="8890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5292</xdr:rowOff>
    </xdr:from>
    <xdr:to>
      <xdr:col>15</xdr:col>
      <xdr:colOff>82550</xdr:colOff>
      <xdr:row>61</xdr:row>
      <xdr:rowOff>63077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292292"/>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5292</xdr:rowOff>
    </xdr:from>
    <xdr:to>
      <xdr:col>11</xdr:col>
      <xdr:colOff>31750</xdr:colOff>
      <xdr:row>61</xdr:row>
      <xdr:rowOff>127423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292292"/>
          <a:ext cx="889000" cy="29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118321</xdr:rowOff>
    </xdr:from>
    <xdr:to>
      <xdr:col>7</xdr:col>
      <xdr:colOff>31750</xdr:colOff>
      <xdr:row>63</xdr:row>
      <xdr:rowOff>48471</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33248</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117281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86148</xdr:rowOff>
    </xdr:from>
    <xdr:to>
      <xdr:col>19</xdr:col>
      <xdr:colOff>184150</xdr:colOff>
      <xdr:row>63</xdr:row>
      <xdr:rowOff>16298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26475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8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12277</xdr:rowOff>
    </xdr:from>
    <xdr:to>
      <xdr:col>15</xdr:col>
      <xdr:colOff>133350</xdr:colOff>
      <xdr:row>61</xdr:row>
      <xdr:rowOff>113877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124054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125942</xdr:rowOff>
    </xdr:from>
    <xdr:to>
      <xdr:col>11</xdr:col>
      <xdr:colOff>82550</xdr:colOff>
      <xdr:row>60</xdr:row>
      <xdr:rowOff>56092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66269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0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人件費、物件費等の合計額の人口</a:t>
          </a:r>
          <a:r>
            <a:rPr kumimoji="1" lang="en-US" altLang="ja-JP" sz="1300">
              <a:latin typeface="ＭＳ Ｐゴシック" panose="020B0600070205080204" pitchFamily="50" charset="-128"/>
              <a:ea typeface="ＭＳ Ｐゴシック" panose="020B0600070205080204" pitchFamily="50" charset="-128"/>
            </a:rPr>
            <a:t>1 </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大きく上回っている。これは物件費が要因となっており、主に産業振興関係各種事業を直営で行っているためである。一部事業の民営化を図っており近年は減少傾向であるが、必要な投資は行いつつ、今後も計画的に民間への移行を行い、コストの低減を図っていく方針で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150772</xdr:rowOff>
    </xdr:from>
    <xdr:to>
      <xdr:col>23</xdr:col>
      <xdr:colOff>133350</xdr:colOff>
      <xdr:row>86</xdr:row>
      <xdr:rowOff>87581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724022"/>
          <a:ext cx="838200" cy="10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101020</xdr:rowOff>
    </xdr:from>
    <xdr:to>
      <xdr:col>19</xdr:col>
      <xdr:colOff>133350</xdr:colOff>
      <xdr:row>85</xdr:row>
      <xdr:rowOff>150772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674270"/>
          <a:ext cx="889000" cy="4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101020</xdr:rowOff>
    </xdr:from>
    <xdr:to>
      <xdr:col>15</xdr:col>
      <xdr:colOff>82550</xdr:colOff>
      <xdr:row>85</xdr:row>
      <xdr:rowOff>148549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674270"/>
          <a:ext cx="889000" cy="4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148549</xdr:rowOff>
    </xdr:from>
    <xdr:to>
      <xdr:col>11</xdr:col>
      <xdr:colOff>31750</xdr:colOff>
      <xdr:row>86</xdr:row>
      <xdr:rowOff>25688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721799"/>
          <a:ext cx="889000" cy="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110160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36781</xdr:rowOff>
    </xdr:from>
    <xdr:to>
      <xdr:col>23</xdr:col>
      <xdr:colOff>184150</xdr:colOff>
      <xdr:row>86</xdr:row>
      <xdr:rowOff>138381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78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8858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75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99972</xdr:rowOff>
    </xdr:from>
    <xdr:to>
      <xdr:col>19</xdr:col>
      <xdr:colOff>184150</xdr:colOff>
      <xdr:row>86</xdr:row>
      <xdr:rowOff>30122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6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14899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759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50220</xdr:rowOff>
    </xdr:from>
    <xdr:to>
      <xdr:col>15</xdr:col>
      <xdr:colOff>133350</xdr:colOff>
      <xdr:row>85</xdr:row>
      <xdr:rowOff>151820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6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136597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70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97749</xdr:rowOff>
    </xdr:from>
    <xdr:to>
      <xdr:col>11</xdr:col>
      <xdr:colOff>82550</xdr:colOff>
      <xdr:row>86</xdr:row>
      <xdr:rowOff>27899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6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12676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75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146338</xdr:rowOff>
    </xdr:from>
    <xdr:to>
      <xdr:col>7</xdr:col>
      <xdr:colOff>31750</xdr:colOff>
      <xdr:row>86</xdr:row>
      <xdr:rowOff>76488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71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61265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80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本村のラスパイレス指数は以前から低く推移しており、今後も均衡の原則に基づき、適正な給料水準を維持する。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146896</xdr:rowOff>
    </xdr:from>
    <xdr:to>
      <xdr:col>81</xdr:col>
      <xdr:colOff>44450</xdr:colOff>
      <xdr:row>85</xdr:row>
      <xdr:rowOff>88054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548696"/>
          <a:ext cx="8382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23707</xdr:rowOff>
    </xdr:from>
    <xdr:to>
      <xdr:col>77</xdr:col>
      <xdr:colOff>44450</xdr:colOff>
      <xdr:row>85</xdr:row>
      <xdr:rowOff>88054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59695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23707</xdr:rowOff>
    </xdr:from>
    <xdr:to>
      <xdr:col>72</xdr:col>
      <xdr:colOff>203200</xdr:colOff>
      <xdr:row>85</xdr:row>
      <xdr:rowOff>88054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59695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88054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5647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118550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96096</xdr:rowOff>
    </xdr:from>
    <xdr:to>
      <xdr:col>81</xdr:col>
      <xdr:colOff>95250</xdr:colOff>
      <xdr:row>85</xdr:row>
      <xdr:rowOff>26246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112623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4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37254</xdr:rowOff>
    </xdr:from>
    <xdr:to>
      <xdr:col>77</xdr:col>
      <xdr:colOff>95250</xdr:colOff>
      <xdr:row>85</xdr:row>
      <xdr:rowOff>138854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149031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7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144357</xdr:rowOff>
    </xdr:from>
    <xdr:to>
      <xdr:col>73</xdr:col>
      <xdr:colOff>44450</xdr:colOff>
      <xdr:row>85</xdr:row>
      <xdr:rowOff>74507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84684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37254</xdr:rowOff>
    </xdr:from>
    <xdr:to>
      <xdr:col>68</xdr:col>
      <xdr:colOff>203200</xdr:colOff>
      <xdr:row>85</xdr:row>
      <xdr:rowOff>138854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149031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本村の人口は</a:t>
          </a:r>
          <a:r>
            <a:rPr kumimoji="1" lang="en-US" altLang="ja-JP" sz="1300">
              <a:latin typeface="ＭＳ Ｐゴシック" panose="020B0600070205080204" pitchFamily="50" charset="-128"/>
              <a:ea typeface="ＭＳ Ｐゴシック" panose="020B0600070205080204" pitchFamily="50" charset="-128"/>
            </a:rPr>
            <a:t>1,200</a:t>
          </a:r>
          <a:r>
            <a:rPr kumimoji="1" lang="ja-JP" altLang="en-US" sz="1300">
              <a:latin typeface="ＭＳ Ｐゴシック" panose="020B0600070205080204" pitchFamily="50" charset="-128"/>
              <a:ea typeface="ＭＳ Ｐゴシック" panose="020B0600070205080204" pitchFamily="50" charset="-128"/>
            </a:rPr>
            <a:t>人であるため、数値が大きくなってしまっている。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85943</xdr:rowOff>
    </xdr:from>
    <xdr:to>
      <xdr:col>81</xdr:col>
      <xdr:colOff>44450</xdr:colOff>
      <xdr:row>61</xdr:row>
      <xdr:rowOff>112485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44393"/>
          <a:ext cx="8382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60089</xdr:rowOff>
    </xdr:from>
    <xdr:to>
      <xdr:col>77</xdr:col>
      <xdr:colOff>44450</xdr:colOff>
      <xdr:row>61</xdr:row>
      <xdr:rowOff>85943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18539"/>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137777</xdr:rowOff>
    </xdr:from>
    <xdr:to>
      <xdr:col>72</xdr:col>
      <xdr:colOff>203200</xdr:colOff>
      <xdr:row>61</xdr:row>
      <xdr:rowOff>60089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24777"/>
          <a:ext cx="889000" cy="9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137777</xdr:rowOff>
    </xdr:from>
    <xdr:to>
      <xdr:col>68</xdr:col>
      <xdr:colOff>152400</xdr:colOff>
      <xdr:row>61</xdr:row>
      <xdr:rowOff>3901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424777"/>
          <a:ext cx="889000" cy="3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171341</xdr:rowOff>
    </xdr:from>
    <xdr:to>
      <xdr:col>64</xdr:col>
      <xdr:colOff>152400</xdr:colOff>
      <xdr:row>59</xdr:row>
      <xdr:rowOff>101491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111668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988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61685</xdr:rowOff>
    </xdr:from>
    <xdr:to>
      <xdr:col>81</xdr:col>
      <xdr:colOff>95250</xdr:colOff>
      <xdr:row>61</xdr:row>
      <xdr:rowOff>163285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33762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49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35143</xdr:rowOff>
    </xdr:from>
    <xdr:to>
      <xdr:col>77</xdr:col>
      <xdr:colOff>95250</xdr:colOff>
      <xdr:row>61</xdr:row>
      <xdr:rowOff>136743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121520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579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9289</xdr:rowOff>
    </xdr:from>
    <xdr:to>
      <xdr:col>73</xdr:col>
      <xdr:colOff>44450</xdr:colOff>
      <xdr:row>61</xdr:row>
      <xdr:rowOff>110889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95666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86977</xdr:rowOff>
    </xdr:from>
    <xdr:to>
      <xdr:col>68</xdr:col>
      <xdr:colOff>203200</xdr:colOff>
      <xdr:row>61</xdr:row>
      <xdr:rowOff>17127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1904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4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124551</xdr:rowOff>
    </xdr:from>
    <xdr:to>
      <xdr:col>64</xdr:col>
      <xdr:colOff>152400</xdr:colOff>
      <xdr:row>61</xdr:row>
      <xdr:rowOff>54701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39478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49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年度から地方債の借入を行わなかったため比率は低いものとなっているが、平成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年度以降は地方債の借入行っているため、今後は実質公債費比率は上昇することが予想される。基金残高等も勘案し極力借入を抑えながら健全な財政運営を目指す。</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95504</xdr:rowOff>
    </xdr:from>
    <xdr:to>
      <xdr:col>81</xdr:col>
      <xdr:colOff>44450</xdr:colOff>
      <xdr:row>41</xdr:row>
      <xdr:rowOff>105156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2495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95504</xdr:rowOff>
    </xdr:from>
    <xdr:to>
      <xdr:col>77</xdr:col>
      <xdr:colOff>44450</xdr:colOff>
      <xdr:row>41</xdr:row>
      <xdr:rowOff>95504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249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95504</xdr:rowOff>
    </xdr:from>
    <xdr:to>
      <xdr:col>72</xdr:col>
      <xdr:colOff>203200</xdr:colOff>
      <xdr:row>41</xdr:row>
      <xdr:rowOff>114808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2495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114808</xdr:rowOff>
    </xdr:from>
    <xdr:to>
      <xdr:col>68</xdr:col>
      <xdr:colOff>152400</xdr:colOff>
      <xdr:row>41</xdr:row>
      <xdr:rowOff>143764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4425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54356</xdr:rowOff>
    </xdr:from>
    <xdr:to>
      <xdr:col>81</xdr:col>
      <xdr:colOff>95250</xdr:colOff>
      <xdr:row>41</xdr:row>
      <xdr:rowOff>155956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26433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5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44704</xdr:rowOff>
    </xdr:from>
    <xdr:to>
      <xdr:col>77</xdr:col>
      <xdr:colOff>95250</xdr:colOff>
      <xdr:row>41</xdr:row>
      <xdr:rowOff>146304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44704</xdr:rowOff>
    </xdr:from>
    <xdr:to>
      <xdr:col>73</xdr:col>
      <xdr:colOff>44450</xdr:colOff>
      <xdr:row>41</xdr:row>
      <xdr:rowOff>146304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64008</xdr:rowOff>
    </xdr:from>
    <xdr:to>
      <xdr:col>68</xdr:col>
      <xdr:colOff>203200</xdr:colOff>
      <xdr:row>41</xdr:row>
      <xdr:rowOff>165608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150385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7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92964</xdr:rowOff>
    </xdr:from>
    <xdr:to>
      <xdr:col>64</xdr:col>
      <xdr:colOff>152400</xdr:colOff>
      <xdr:row>42</xdr:row>
      <xdr:rowOff>23114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7891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基金等の充当可能財源などが比較的多く、平成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年度以降は地方債発行を抑制し、借入金の減少と償還が進んでいるが、平成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年度からは再び地方債の発行を行っているため注視していく。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
1,140
181.85
3,591,701
3,430,332
42,263
1,614,749
2,865,375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給与水準は類似団体と比較しても低いが、産業振興事業に携わる職員を事業の民営化により削減していくことで人件費の更なる削減に努める。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156718</xdr:rowOff>
    </xdr:from>
    <xdr:to>
      <xdr:col>24</xdr:col>
      <xdr:colOff>25400</xdr:colOff>
      <xdr:row>34</xdr:row>
      <xdr:rowOff>81280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81456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26416</xdr:rowOff>
    </xdr:from>
    <xdr:to>
      <xdr:col>19</xdr:col>
      <xdr:colOff>187325</xdr:colOff>
      <xdr:row>34</xdr:row>
      <xdr:rowOff>81280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8557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26416</xdr:rowOff>
    </xdr:from>
    <xdr:to>
      <xdr:col>15</xdr:col>
      <xdr:colOff>98425</xdr:colOff>
      <xdr:row>34</xdr:row>
      <xdr:rowOff>62992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8557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62992</xdr:rowOff>
    </xdr:from>
    <xdr:to>
      <xdr:col>11</xdr:col>
      <xdr:colOff>9525</xdr:colOff>
      <xdr:row>34</xdr:row>
      <xdr:rowOff>72136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8922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148861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105918</xdr:rowOff>
    </xdr:from>
    <xdr:to>
      <xdr:col>24</xdr:col>
      <xdr:colOff>76200</xdr:colOff>
      <xdr:row>34</xdr:row>
      <xdr:rowOff>36068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14495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30480</xdr:rowOff>
    </xdr:from>
    <xdr:to>
      <xdr:col>20</xdr:col>
      <xdr:colOff>38100</xdr:colOff>
      <xdr:row>34</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142257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147066</xdr:rowOff>
    </xdr:from>
    <xdr:to>
      <xdr:col>15</xdr:col>
      <xdr:colOff>149225</xdr:colOff>
      <xdr:row>34</xdr:row>
      <xdr:rowOff>77216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87393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xdr:rowOff>
    </xdr:from>
    <xdr:to>
      <xdr:col>11</xdr:col>
      <xdr:colOff>60325</xdr:colOff>
      <xdr:row>34</xdr:row>
      <xdr:rowOff>113792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123969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政策により将来に備えるための産業振興事業を各種行っているため、類似団体と比べて大きい数値となっている。事業の民間委託を進めたため減少しているものもあるが、更なる民間への移行について検討を行うなど、経費の削減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123190</xdr:rowOff>
    </xdr:from>
    <xdr:to>
      <xdr:col>82</xdr:col>
      <xdr:colOff>107950</xdr:colOff>
      <xdr:row>20</xdr:row>
      <xdr:rowOff>66040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3807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66040</xdr:rowOff>
    </xdr:from>
    <xdr:to>
      <xdr:col>78</xdr:col>
      <xdr:colOff>69850</xdr:colOff>
      <xdr:row>19</xdr:row>
      <xdr:rowOff>123190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1521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18</xdr:row>
      <xdr:rowOff>66040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226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20</xdr:row>
      <xdr:rowOff>88900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0226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15240</xdr:rowOff>
    </xdr:from>
    <xdr:to>
      <xdr:col>82</xdr:col>
      <xdr:colOff>158750</xdr:colOff>
      <xdr:row>20</xdr:row>
      <xdr:rowOff>116840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4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158767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72390</xdr:rowOff>
    </xdr:from>
    <xdr:to>
      <xdr:col>78</xdr:col>
      <xdr:colOff>120650</xdr:colOff>
      <xdr:row>20</xdr:row>
      <xdr:rowOff>2540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158767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41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xdr:rowOff>
    </xdr:from>
    <xdr:to>
      <xdr:col>74</xdr:col>
      <xdr:colOff>31750</xdr:colOff>
      <xdr:row>18</xdr:row>
      <xdr:rowOff>116840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38100</xdr:rowOff>
    </xdr:from>
    <xdr:to>
      <xdr:col>65</xdr:col>
      <xdr:colOff>53975</xdr:colOff>
      <xdr:row>20</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124477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者施策の実施により扶助費が上昇している。現在の村の基礎をつくっていただいた高齢者への支援は必要不可欠であるが、今後更に上昇することが見込まれるため、新たな枠組みでの支援を検討す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152400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385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152400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347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133350</xdr:rowOff>
    </xdr:from>
    <xdr:to>
      <xdr:col>11</xdr:col>
      <xdr:colOff>9525</xdr:colOff>
      <xdr:row>54</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220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101600</xdr:rowOff>
    </xdr:from>
    <xdr:to>
      <xdr:col>20</xdr:col>
      <xdr:colOff>38100</xdr:colOff>
      <xdr:row>55</xdr:row>
      <xdr:rowOff>31750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41927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2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82550</xdr:rowOff>
    </xdr:from>
    <xdr:to>
      <xdr:col>6</xdr:col>
      <xdr:colOff>171450</xdr:colOff>
      <xdr:row>54</xdr:row>
      <xdr:rowOff>12700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22877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今後も公営企業会計の健全化を図り、普通会計の負担を減らすよう努める。</a:t>
          </a:r>
        </a:p>
        <a:p>
          <a:r>
            <a:rPr kumimoji="1" lang="ja-JP" altLang="en-US" sz="1300">
              <a:latin typeface="ＭＳ Ｐゴシック" panose="020B0600070205080204" pitchFamily="50" charset="-128"/>
              <a:ea typeface="ＭＳ Ｐゴシック" panose="020B0600070205080204" pitchFamily="50" charset="-128"/>
            </a:rPr>
            <a:t>また、各種産業振興関係施設を持っているため、維持補修関係経費がやや増加傾向にあるため、経費節減等の対策を図る。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20320</xdr:rowOff>
    </xdr:from>
    <xdr:to>
      <xdr:col>82</xdr:col>
      <xdr:colOff>107950</xdr:colOff>
      <xdr:row>54</xdr:row>
      <xdr:rowOff>66040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278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50800</xdr:rowOff>
    </xdr:from>
    <xdr:to>
      <xdr:col>78</xdr:col>
      <xdr:colOff>69850</xdr:colOff>
      <xdr:row>54</xdr:row>
      <xdr:rowOff>66040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309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xdr:rowOff>
    </xdr:from>
    <xdr:to>
      <xdr:col>73</xdr:col>
      <xdr:colOff>180975</xdr:colOff>
      <xdr:row>54</xdr:row>
      <xdr:rowOff>50800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xdr:rowOff>
    </xdr:from>
    <xdr:to>
      <xdr:col>69</xdr:col>
      <xdr:colOff>92075</xdr:colOff>
      <xdr:row>54</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259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17797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140970</xdr:rowOff>
    </xdr:from>
    <xdr:to>
      <xdr:col>82</xdr:col>
      <xdr:colOff>158750</xdr:colOff>
      <xdr:row>54</xdr:row>
      <xdr:rowOff>71120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157497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xdr:rowOff>
    </xdr:from>
    <xdr:to>
      <xdr:col>78</xdr:col>
      <xdr:colOff>120650</xdr:colOff>
      <xdr:row>54</xdr:row>
      <xdr:rowOff>116840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127017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04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0</xdr:rowOff>
    </xdr:from>
    <xdr:to>
      <xdr:col>74</xdr:col>
      <xdr:colOff>31750</xdr:colOff>
      <xdr:row>54</xdr:row>
      <xdr:rowOff>101600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111777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133350</xdr:rowOff>
    </xdr:from>
    <xdr:to>
      <xdr:col>69</xdr:col>
      <xdr:colOff>142875</xdr:colOff>
      <xdr:row>54</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73677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121920</xdr:rowOff>
    </xdr:from>
    <xdr:to>
      <xdr:col>65</xdr:col>
      <xdr:colOff>53975</xdr:colOff>
      <xdr:row>54</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20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62247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897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独自の子育て支援や定住対策等の政策による補助金を各種設置しているため増加傾向にあったが、効果が希薄なものについては統廃合を含めて年々規模が大きくならないよう、効果的な補助とし、今後も検討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81280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17118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36</xdr:row>
      <xdr:rowOff>81280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391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138430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0751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60706</xdr:rowOff>
    </xdr:from>
    <xdr:to>
      <xdr:col>69</xdr:col>
      <xdr:colOff>92075</xdr:colOff>
      <xdr:row>35</xdr:row>
      <xdr:rowOff>74422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0614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xdr:rowOff>
    </xdr:from>
    <xdr:to>
      <xdr:col>65</xdr:col>
      <xdr:colOff>53975</xdr:colOff>
      <xdr:row>35</xdr:row>
      <xdr:rowOff>111506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121683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年度が公債費のピークであった。平成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年ぶりに地方債の借入を行ったため増加しており、今後も増加が見込まれるため数値に注視していく。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69850</xdr:rowOff>
    </xdr:from>
    <xdr:to>
      <xdr:col>24</xdr:col>
      <xdr:colOff>25400</xdr:colOff>
      <xdr:row>78</xdr:row>
      <xdr:rowOff>73661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4429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73661</xdr:rowOff>
    </xdr:from>
    <xdr:to>
      <xdr:col>19</xdr:col>
      <xdr:colOff>187325</xdr:colOff>
      <xdr:row>78</xdr:row>
      <xdr:rowOff>130811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4467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50800</xdr:rowOff>
    </xdr:from>
    <xdr:to>
      <xdr:col>15</xdr:col>
      <xdr:colOff>98425</xdr:colOff>
      <xdr:row>78</xdr:row>
      <xdr:rowOff>130811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4239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50800</xdr:rowOff>
    </xdr:from>
    <xdr:to>
      <xdr:col>11</xdr:col>
      <xdr:colOff>9525</xdr:colOff>
      <xdr:row>78</xdr:row>
      <xdr:rowOff>123189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4239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19050</xdr:rowOff>
    </xdr:from>
    <xdr:to>
      <xdr:col>24</xdr:col>
      <xdr:colOff>76200</xdr:colOff>
      <xdr:row>78</xdr:row>
      <xdr:rowOff>120650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162577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22861</xdr:rowOff>
    </xdr:from>
    <xdr:to>
      <xdr:col>20</xdr:col>
      <xdr:colOff>38100</xdr:colOff>
      <xdr:row>78</xdr:row>
      <xdr:rowOff>124461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109238</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80011</xdr:rowOff>
    </xdr:from>
    <xdr:to>
      <xdr:col>15</xdr:col>
      <xdr:colOff>149225</xdr:colOff>
      <xdr:row>79</xdr:row>
      <xdr:rowOff>10161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166388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0</xdr:rowOff>
    </xdr:from>
    <xdr:to>
      <xdr:col>11</xdr:col>
      <xdr:colOff>60325</xdr:colOff>
      <xdr:row>78</xdr:row>
      <xdr:rowOff>101600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72389</xdr:rowOff>
    </xdr:from>
    <xdr:to>
      <xdr:col>6</xdr:col>
      <xdr:colOff>171450</xdr:colOff>
      <xdr:row>79</xdr:row>
      <xdr:rowOff>2539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158766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大型の事業が終了しつつある為、投資的経費は減少傾向になってくる見込みであるが、今後も緊急性のない事業等は検討し、補助金の活用や、計画を見直すなど後年に大きな負担を残さないよう努力する。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42418</xdr:rowOff>
    </xdr:from>
    <xdr:to>
      <xdr:col>82</xdr:col>
      <xdr:colOff>107950</xdr:colOff>
      <xdr:row>80</xdr:row>
      <xdr:rowOff>154432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9718"/>
          <a:ext cx="0" cy="114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128795</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42418</xdr:rowOff>
    </xdr:from>
    <xdr:to>
      <xdr:col>82</xdr:col>
      <xdr:colOff>196850</xdr:colOff>
      <xdr:row>74</xdr:row>
      <xdr:rowOff>42418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147574</xdr:rowOff>
    </xdr:from>
    <xdr:to>
      <xdr:col>82</xdr:col>
      <xdr:colOff>107950</xdr:colOff>
      <xdr:row>75</xdr:row>
      <xdr:rowOff>62992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283487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103140</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3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60706</xdr:rowOff>
    </xdr:from>
    <xdr:to>
      <xdr:col>78</xdr:col>
      <xdr:colOff>69850</xdr:colOff>
      <xdr:row>75</xdr:row>
      <xdr:rowOff>62992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74800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149860</xdr:rowOff>
    </xdr:from>
    <xdr:to>
      <xdr:col>73</xdr:col>
      <xdr:colOff>180975</xdr:colOff>
      <xdr:row>74</xdr:row>
      <xdr:rowOff>60706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66571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83058</xdr:rowOff>
    </xdr:from>
    <xdr:to>
      <xdr:col>74</xdr:col>
      <xdr:colOff>31750</xdr:colOff>
      <xdr:row>77</xdr:row>
      <xdr:rowOff>13208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169435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149860</xdr:rowOff>
    </xdr:from>
    <xdr:to>
      <xdr:col>69</xdr:col>
      <xdr:colOff>92075</xdr:colOff>
      <xdr:row>74</xdr:row>
      <xdr:rowOff>101854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266571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39624</xdr:rowOff>
    </xdr:from>
    <xdr:to>
      <xdr:col>69</xdr:col>
      <xdr:colOff>142875</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126001</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96774</xdr:rowOff>
    </xdr:from>
    <xdr:to>
      <xdr:col>82</xdr:col>
      <xdr:colOff>158750</xdr:colOff>
      <xdr:row>75</xdr:row>
      <xdr:rowOff>26924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78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5351</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69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12192</xdr:rowOff>
    </xdr:from>
    <xdr:to>
      <xdr:col>78</xdr:col>
      <xdr:colOff>120650</xdr:colOff>
      <xdr:row>75</xdr:row>
      <xdr:rowOff>113792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8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123969</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63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9906</xdr:rowOff>
    </xdr:from>
    <xdr:to>
      <xdr:col>74</xdr:col>
      <xdr:colOff>31750</xdr:colOff>
      <xdr:row>74</xdr:row>
      <xdr:rowOff>111506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69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121683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46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99060</xdr:rowOff>
    </xdr:from>
    <xdr:to>
      <xdr:col>69</xdr:col>
      <xdr:colOff>142875</xdr:colOff>
      <xdr:row>74</xdr:row>
      <xdr:rowOff>29210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6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39387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38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51054</xdr:rowOff>
    </xdr:from>
    <xdr:to>
      <xdr:col>65</xdr:col>
      <xdr:colOff>53975</xdr:colOff>
      <xdr:row>74</xdr:row>
      <xdr:rowOff>152654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73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162831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50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52322</xdr:rowOff>
    </xdr:from>
    <xdr:to>
      <xdr:col>29</xdr:col>
      <xdr:colOff>127000</xdr:colOff>
      <xdr:row>16</xdr:row>
      <xdr:rowOff>81128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843147"/>
          <a:ext cx="647700" cy="28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81128</xdr:rowOff>
    </xdr:from>
    <xdr:to>
      <xdr:col>26</xdr:col>
      <xdr:colOff>50800</xdr:colOff>
      <xdr:row>16</xdr:row>
      <xdr:rowOff>105862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871953"/>
          <a:ext cx="698500" cy="24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92521</xdr:rowOff>
    </xdr:from>
    <xdr:to>
      <xdr:col>22</xdr:col>
      <xdr:colOff>114300</xdr:colOff>
      <xdr:row>16</xdr:row>
      <xdr:rowOff>105862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2883346"/>
          <a:ext cx="698500" cy="13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68650</xdr:rowOff>
    </xdr:from>
    <xdr:to>
      <xdr:col>18</xdr:col>
      <xdr:colOff>177800</xdr:colOff>
      <xdr:row>16</xdr:row>
      <xdr:rowOff>92521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2859475"/>
          <a:ext cx="698500" cy="23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96874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1522</xdr:rowOff>
    </xdr:from>
    <xdr:to>
      <xdr:col>29</xdr:col>
      <xdr:colOff>177800</xdr:colOff>
      <xdr:row>16</xdr:row>
      <xdr:rowOff>103122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92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18049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3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30328</xdr:rowOff>
    </xdr:from>
    <xdr:to>
      <xdr:col>26</xdr:col>
      <xdr:colOff>101600</xdr:colOff>
      <xdr:row>16</xdr:row>
      <xdr:rowOff>131928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21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142105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90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55062</xdr:rowOff>
    </xdr:from>
    <xdr:to>
      <xdr:col>22</xdr:col>
      <xdr:colOff>165100</xdr:colOff>
      <xdr:row>16</xdr:row>
      <xdr:rowOff>156662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45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166839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1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41721</xdr:rowOff>
    </xdr:from>
    <xdr:to>
      <xdr:col>19</xdr:col>
      <xdr:colOff>38100</xdr:colOff>
      <xdr:row>16</xdr:row>
      <xdr:rowOff>143321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32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153498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0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17850</xdr:rowOff>
    </xdr:from>
    <xdr:to>
      <xdr:col>15</xdr:col>
      <xdr:colOff>101600</xdr:colOff>
      <xdr:row>16</xdr:row>
      <xdr:rowOff>119450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08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129627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77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229329</xdr:rowOff>
    </xdr:from>
    <xdr:to>
      <xdr:col>29</xdr:col>
      <xdr:colOff>127000</xdr:colOff>
      <xdr:row>34</xdr:row>
      <xdr:rowOff>252707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496779"/>
          <a:ext cx="647700" cy="23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152352</xdr:rowOff>
    </xdr:from>
    <xdr:to>
      <xdr:col>26</xdr:col>
      <xdr:colOff>50800</xdr:colOff>
      <xdr:row>34</xdr:row>
      <xdr:rowOff>252707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419802"/>
          <a:ext cx="698500" cy="100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152352</xdr:rowOff>
    </xdr:from>
    <xdr:to>
      <xdr:col>22</xdr:col>
      <xdr:colOff>114300</xdr:colOff>
      <xdr:row>34</xdr:row>
      <xdr:rowOff>253499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419802"/>
          <a:ext cx="698500" cy="101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188181</xdr:rowOff>
    </xdr:from>
    <xdr:to>
      <xdr:col>18</xdr:col>
      <xdr:colOff>177800</xdr:colOff>
      <xdr:row>34</xdr:row>
      <xdr:rowOff>253499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455631"/>
          <a:ext cx="698500" cy="65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178529</xdr:rowOff>
    </xdr:from>
    <xdr:to>
      <xdr:col>29</xdr:col>
      <xdr:colOff>177800</xdr:colOff>
      <xdr:row>34</xdr:row>
      <xdr:rowOff>280129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445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23606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29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201907</xdr:rowOff>
    </xdr:from>
    <xdr:to>
      <xdr:col>26</xdr:col>
      <xdr:colOff>101600</xdr:colOff>
      <xdr:row>34</xdr:row>
      <xdr:rowOff>303507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469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313684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3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101552</xdr:rowOff>
    </xdr:from>
    <xdr:to>
      <xdr:col>22</xdr:col>
      <xdr:colOff>165100</xdr:colOff>
      <xdr:row>34</xdr:row>
      <xdr:rowOff>203152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369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213329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13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202700</xdr:rowOff>
    </xdr:from>
    <xdr:to>
      <xdr:col>19</xdr:col>
      <xdr:colOff>38100</xdr:colOff>
      <xdr:row>34</xdr:row>
      <xdr:rowOff>304299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47015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314477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23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137381</xdr:rowOff>
    </xdr:from>
    <xdr:to>
      <xdr:col>15</xdr:col>
      <xdr:colOff>101600</xdr:colOff>
      <xdr:row>34</xdr:row>
      <xdr:rowOff>238981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404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249158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1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
1,140
181.85
3,591,701
3,430,332
42,263
1,614,749
2,865,375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129219</xdr:rowOff>
    </xdr:from>
    <xdr:to>
      <xdr:col>24</xdr:col>
      <xdr:colOff>63500</xdr:colOff>
      <xdr:row>36</xdr:row>
      <xdr:rowOff>136854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01419"/>
          <a:ext cx="8382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136854</xdr:rowOff>
    </xdr:from>
    <xdr:to>
      <xdr:col>19</xdr:col>
      <xdr:colOff>177800</xdr:colOff>
      <xdr:row>36</xdr:row>
      <xdr:rowOff>157853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09054"/>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129687</xdr:rowOff>
    </xdr:from>
    <xdr:to>
      <xdr:col>15</xdr:col>
      <xdr:colOff>50800</xdr:colOff>
      <xdr:row>36</xdr:row>
      <xdr:rowOff>157853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301887"/>
          <a:ext cx="889000" cy="2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116383</xdr:rowOff>
    </xdr:from>
    <xdr:to>
      <xdr:col>10</xdr:col>
      <xdr:colOff>114300</xdr:colOff>
      <xdr:row>36</xdr:row>
      <xdr:rowOff>129687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288583"/>
          <a:ext cx="889000" cy="1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52492</xdr:rowOff>
    </xdr:from>
    <xdr:to>
      <xdr:col>6</xdr:col>
      <xdr:colOff>38100</xdr:colOff>
      <xdr:row>37</xdr:row>
      <xdr:rowOff>154092</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145218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8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78419</xdr:rowOff>
    </xdr:from>
    <xdr:to>
      <xdr:col>24</xdr:col>
      <xdr:colOff>114300</xdr:colOff>
      <xdr:row>37</xdr:row>
      <xdr:rowOff>8569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101296</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0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86054</xdr:rowOff>
    </xdr:from>
    <xdr:to>
      <xdr:col>20</xdr:col>
      <xdr:colOff>38100</xdr:colOff>
      <xdr:row>37</xdr:row>
      <xdr:rowOff>16204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32731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3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107053</xdr:rowOff>
    </xdr:from>
    <xdr:to>
      <xdr:col>15</xdr:col>
      <xdr:colOff>101600</xdr:colOff>
      <xdr:row>37</xdr:row>
      <xdr:rowOff>37203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53730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5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78887</xdr:rowOff>
    </xdr:from>
    <xdr:to>
      <xdr:col>10</xdr:col>
      <xdr:colOff>165100</xdr:colOff>
      <xdr:row>37</xdr:row>
      <xdr:rowOff>9037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5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25564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2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65583</xdr:rowOff>
    </xdr:from>
    <xdr:to>
      <xdr:col>6</xdr:col>
      <xdr:colOff>38100</xdr:colOff>
      <xdr:row>36</xdr:row>
      <xdr:rowOff>167183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12260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1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26643</xdr:rowOff>
    </xdr:from>
    <xdr:to>
      <xdr:col>24</xdr:col>
      <xdr:colOff>63500</xdr:colOff>
      <xdr:row>53</xdr:row>
      <xdr:rowOff>142042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113493"/>
          <a:ext cx="838200" cy="11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142042</xdr:rowOff>
    </xdr:from>
    <xdr:to>
      <xdr:col>19</xdr:col>
      <xdr:colOff>177800</xdr:colOff>
      <xdr:row>54</xdr:row>
      <xdr:rowOff>19012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228892"/>
          <a:ext cx="889000" cy="4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118132</xdr:rowOff>
    </xdr:from>
    <xdr:to>
      <xdr:col>15</xdr:col>
      <xdr:colOff>50800</xdr:colOff>
      <xdr:row>54</xdr:row>
      <xdr:rowOff>19012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204982"/>
          <a:ext cx="889000" cy="7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60738</xdr:rowOff>
    </xdr:from>
    <xdr:to>
      <xdr:col>10</xdr:col>
      <xdr:colOff>114300</xdr:colOff>
      <xdr:row>53</xdr:row>
      <xdr:rowOff>118132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147588"/>
          <a:ext cx="889000" cy="5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122988</xdr:rowOff>
    </xdr:from>
    <xdr:to>
      <xdr:col>6</xdr:col>
      <xdr:colOff>38100</xdr:colOff>
      <xdr:row>58</xdr:row>
      <xdr:rowOff>53138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44265</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147293</xdr:rowOff>
    </xdr:from>
    <xdr:to>
      <xdr:col>24</xdr:col>
      <xdr:colOff>114300</xdr:colOff>
      <xdr:row>53</xdr:row>
      <xdr:rowOff>77443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06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170170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91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91242</xdr:rowOff>
    </xdr:from>
    <xdr:to>
      <xdr:col>20</xdr:col>
      <xdr:colOff>38100</xdr:colOff>
      <xdr:row>54</xdr:row>
      <xdr:rowOff>21392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1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37919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895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139662</xdr:rowOff>
    </xdr:from>
    <xdr:to>
      <xdr:col>15</xdr:col>
      <xdr:colOff>101600</xdr:colOff>
      <xdr:row>54</xdr:row>
      <xdr:rowOff>69812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22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86339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00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67332</xdr:rowOff>
    </xdr:from>
    <xdr:to>
      <xdr:col>10</xdr:col>
      <xdr:colOff>165100</xdr:colOff>
      <xdr:row>53</xdr:row>
      <xdr:rowOff>168932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1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14009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8929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9938</xdr:rowOff>
    </xdr:from>
    <xdr:to>
      <xdr:col>6</xdr:col>
      <xdr:colOff>38100</xdr:colOff>
      <xdr:row>53</xdr:row>
      <xdr:rowOff>111538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09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128065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887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134753</xdr:rowOff>
    </xdr:from>
    <xdr:to>
      <xdr:col>24</xdr:col>
      <xdr:colOff>63500</xdr:colOff>
      <xdr:row>78</xdr:row>
      <xdr:rowOff>24166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36403"/>
          <a:ext cx="838200" cy="6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18103</xdr:rowOff>
    </xdr:from>
    <xdr:to>
      <xdr:col>19</xdr:col>
      <xdr:colOff>177800</xdr:colOff>
      <xdr:row>78</xdr:row>
      <xdr:rowOff>24166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91203"/>
          <a:ext cx="889000" cy="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18103</xdr:rowOff>
    </xdr:from>
    <xdr:to>
      <xdr:col>15</xdr:col>
      <xdr:colOff>50800</xdr:colOff>
      <xdr:row>78</xdr:row>
      <xdr:rowOff>51589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91203"/>
          <a:ext cx="889000" cy="3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51589</xdr:rowOff>
    </xdr:from>
    <xdr:to>
      <xdr:col>10</xdr:col>
      <xdr:colOff>114300</xdr:colOff>
      <xdr:row>78</xdr:row>
      <xdr:rowOff>83268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24689"/>
          <a:ext cx="889000" cy="3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17230</xdr:rowOff>
    </xdr:from>
    <xdr:to>
      <xdr:col>6</xdr:col>
      <xdr:colOff>38100</xdr:colOff>
      <xdr:row>78</xdr:row>
      <xdr:rowOff>118830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9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135357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6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83953</xdr:rowOff>
    </xdr:from>
    <xdr:to>
      <xdr:col>24</xdr:col>
      <xdr:colOff>114300</xdr:colOff>
      <xdr:row>78</xdr:row>
      <xdr:rowOff>14103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8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106830</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144816</xdr:rowOff>
    </xdr:from>
    <xdr:to>
      <xdr:col>20</xdr:col>
      <xdr:colOff>38100</xdr:colOff>
      <xdr:row>78</xdr:row>
      <xdr:rowOff>74966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66093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3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138753</xdr:rowOff>
    </xdr:from>
    <xdr:to>
      <xdr:col>15</xdr:col>
      <xdr:colOff>101600</xdr:colOff>
      <xdr:row>78</xdr:row>
      <xdr:rowOff>68903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4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60030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3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789</xdr:rowOff>
    </xdr:from>
    <xdr:to>
      <xdr:col>10</xdr:col>
      <xdr:colOff>165100</xdr:colOff>
      <xdr:row>78</xdr:row>
      <xdr:rowOff>102389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7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93516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6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32468</xdr:rowOff>
    </xdr:from>
    <xdr:to>
      <xdr:col>6</xdr:col>
      <xdr:colOff>38100</xdr:colOff>
      <xdr:row>78</xdr:row>
      <xdr:rowOff>134068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125195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9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12088</xdr:rowOff>
    </xdr:from>
    <xdr:to>
      <xdr:col>24</xdr:col>
      <xdr:colOff>63500</xdr:colOff>
      <xdr:row>98</xdr:row>
      <xdr:rowOff>21825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14188"/>
          <a:ext cx="838200" cy="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21825</xdr:rowOff>
    </xdr:from>
    <xdr:to>
      <xdr:col>19</xdr:col>
      <xdr:colOff>177800</xdr:colOff>
      <xdr:row>98</xdr:row>
      <xdr:rowOff>29420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823925"/>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29420</xdr:rowOff>
    </xdr:from>
    <xdr:to>
      <xdr:col>15</xdr:col>
      <xdr:colOff>50800</xdr:colOff>
      <xdr:row>98</xdr:row>
      <xdr:rowOff>43523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31520"/>
          <a:ext cx="889000" cy="1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43523</xdr:rowOff>
    </xdr:from>
    <xdr:to>
      <xdr:col>10</xdr:col>
      <xdr:colOff>114300</xdr:colOff>
      <xdr:row>98</xdr:row>
      <xdr:rowOff>79014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45623"/>
          <a:ext cx="889000" cy="3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51516</xdr:rowOff>
    </xdr:from>
    <xdr:to>
      <xdr:col>6</xdr:col>
      <xdr:colOff>38100</xdr:colOff>
      <xdr:row>98</xdr:row>
      <xdr:rowOff>153116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5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144243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94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132738</xdr:rowOff>
    </xdr:from>
    <xdr:to>
      <xdr:col>24</xdr:col>
      <xdr:colOff>114300</xdr:colOff>
      <xdr:row>98</xdr:row>
      <xdr:rowOff>62888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6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155615</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1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142475</xdr:rowOff>
    </xdr:from>
    <xdr:to>
      <xdr:col>20</xdr:col>
      <xdr:colOff>38100</xdr:colOff>
      <xdr:row>98</xdr:row>
      <xdr:rowOff>72625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7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89152</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654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150070</xdr:rowOff>
    </xdr:from>
    <xdr:to>
      <xdr:col>15</xdr:col>
      <xdr:colOff>101600</xdr:colOff>
      <xdr:row>98</xdr:row>
      <xdr:rowOff>80220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96747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5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164173</xdr:rowOff>
    </xdr:from>
    <xdr:to>
      <xdr:col>10</xdr:col>
      <xdr:colOff>165100</xdr:colOff>
      <xdr:row>98</xdr:row>
      <xdr:rowOff>94323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79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110850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7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28214</xdr:rowOff>
    </xdr:from>
    <xdr:to>
      <xdr:col>6</xdr:col>
      <xdr:colOff>38100</xdr:colOff>
      <xdr:row>98</xdr:row>
      <xdr:rowOff>129814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3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146341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0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134002</xdr:rowOff>
    </xdr:from>
    <xdr:to>
      <xdr:col>55</xdr:col>
      <xdr:colOff>0</xdr:colOff>
      <xdr:row>37</xdr:row>
      <xdr:rowOff>22677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06202"/>
          <a:ext cx="838200" cy="6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22677</xdr:rowOff>
    </xdr:from>
    <xdr:to>
      <xdr:col>50</xdr:col>
      <xdr:colOff>114300</xdr:colOff>
      <xdr:row>37</xdr:row>
      <xdr:rowOff>91189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66327"/>
          <a:ext cx="889000" cy="6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84673</xdr:rowOff>
    </xdr:from>
    <xdr:to>
      <xdr:col>45</xdr:col>
      <xdr:colOff>177800</xdr:colOff>
      <xdr:row>37</xdr:row>
      <xdr:rowOff>91189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28323"/>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84673</xdr:rowOff>
    </xdr:from>
    <xdr:to>
      <xdr:col>41</xdr:col>
      <xdr:colOff>50800</xdr:colOff>
      <xdr:row>37</xdr:row>
      <xdr:rowOff>96604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28323"/>
          <a:ext cx="889000" cy="1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9341</xdr:rowOff>
    </xdr:from>
    <xdr:to>
      <xdr:col>36</xdr:col>
      <xdr:colOff>165100</xdr:colOff>
      <xdr:row>38</xdr:row>
      <xdr:rowOff>110941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5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102068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61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83202</xdr:rowOff>
    </xdr:from>
    <xdr:to>
      <xdr:col>55</xdr:col>
      <xdr:colOff>50800</xdr:colOff>
      <xdr:row>37</xdr:row>
      <xdr:rowOff>13352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5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106079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0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143327</xdr:rowOff>
    </xdr:from>
    <xdr:to>
      <xdr:col>50</xdr:col>
      <xdr:colOff>165100</xdr:colOff>
      <xdr:row>37</xdr:row>
      <xdr:rowOff>73477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1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90004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9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40389</xdr:rowOff>
    </xdr:from>
    <xdr:to>
      <xdr:col>46</xdr:col>
      <xdr:colOff>38100</xdr:colOff>
      <xdr:row>37</xdr:row>
      <xdr:rowOff>141989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8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158516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5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33873</xdr:rowOff>
    </xdr:from>
    <xdr:to>
      <xdr:col>41</xdr:col>
      <xdr:colOff>101600</xdr:colOff>
      <xdr:row>37</xdr:row>
      <xdr:rowOff>135473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7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152000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5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45804</xdr:rowOff>
    </xdr:from>
    <xdr:to>
      <xdr:col>36</xdr:col>
      <xdr:colOff>165100</xdr:colOff>
      <xdr:row>37</xdr:row>
      <xdr:rowOff>147404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8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163931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6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27839</xdr:rowOff>
    </xdr:from>
    <xdr:to>
      <xdr:col>55</xdr:col>
      <xdr:colOff>0</xdr:colOff>
      <xdr:row>57</xdr:row>
      <xdr:rowOff>40730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800489"/>
          <a:ext cx="838200" cy="1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27839</xdr:rowOff>
    </xdr:from>
    <xdr:to>
      <xdr:col>50</xdr:col>
      <xdr:colOff>114300</xdr:colOff>
      <xdr:row>57</xdr:row>
      <xdr:rowOff>81814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800489"/>
          <a:ext cx="889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81814</xdr:rowOff>
    </xdr:from>
    <xdr:to>
      <xdr:col>45</xdr:col>
      <xdr:colOff>177800</xdr:colOff>
      <xdr:row>57</xdr:row>
      <xdr:rowOff>85241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54464"/>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63794</xdr:rowOff>
    </xdr:from>
    <xdr:to>
      <xdr:col>41</xdr:col>
      <xdr:colOff>50800</xdr:colOff>
      <xdr:row>57</xdr:row>
      <xdr:rowOff>85241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836444"/>
          <a:ext cx="889000" cy="2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71740</xdr:rowOff>
    </xdr:from>
    <xdr:to>
      <xdr:col>36</xdr:col>
      <xdr:colOff>165100</xdr:colOff>
      <xdr:row>59</xdr:row>
      <xdr:rowOff>1890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164467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10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161380</xdr:rowOff>
    </xdr:from>
    <xdr:to>
      <xdr:col>55</xdr:col>
      <xdr:colOff>50800</xdr:colOff>
      <xdr:row>57</xdr:row>
      <xdr:rowOff>91530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6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12807</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14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148489</xdr:rowOff>
    </xdr:from>
    <xdr:to>
      <xdr:col>50</xdr:col>
      <xdr:colOff>165100</xdr:colOff>
      <xdr:row>57</xdr:row>
      <xdr:rowOff>78639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4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95166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52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31014</xdr:rowOff>
    </xdr:from>
    <xdr:to>
      <xdr:col>46</xdr:col>
      <xdr:colOff>38100</xdr:colOff>
      <xdr:row>57</xdr:row>
      <xdr:rowOff>132614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149141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57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34441</xdr:rowOff>
    </xdr:from>
    <xdr:to>
      <xdr:col>41</xdr:col>
      <xdr:colOff>101600</xdr:colOff>
      <xdr:row>57</xdr:row>
      <xdr:rowOff>136041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0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152568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58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xdr:rowOff>
    </xdr:from>
    <xdr:to>
      <xdr:col>36</xdr:col>
      <xdr:colOff>165100</xdr:colOff>
      <xdr:row>57</xdr:row>
      <xdr:rowOff>114594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131121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56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143678</xdr:rowOff>
    </xdr:from>
    <xdr:to>
      <xdr:col>55</xdr:col>
      <xdr:colOff>0</xdr:colOff>
      <xdr:row>77</xdr:row>
      <xdr:rowOff>18503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173878"/>
          <a:ext cx="838200" cy="4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143678</xdr:rowOff>
    </xdr:from>
    <xdr:to>
      <xdr:col>50</xdr:col>
      <xdr:colOff>114300</xdr:colOff>
      <xdr:row>77</xdr:row>
      <xdr:rowOff>50225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173878"/>
          <a:ext cx="889000" cy="7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16645</xdr:rowOff>
    </xdr:from>
    <xdr:to>
      <xdr:col>45</xdr:col>
      <xdr:colOff>177800</xdr:colOff>
      <xdr:row>77</xdr:row>
      <xdr:rowOff>50225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218295"/>
          <a:ext cx="889000" cy="3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127581</xdr:rowOff>
    </xdr:from>
    <xdr:to>
      <xdr:col>41</xdr:col>
      <xdr:colOff>50800</xdr:colOff>
      <xdr:row>77</xdr:row>
      <xdr:rowOff>16645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157781"/>
          <a:ext cx="889000" cy="6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41497</xdr:rowOff>
    </xdr:from>
    <xdr:to>
      <xdr:col>36</xdr:col>
      <xdr:colOff>165100</xdr:colOff>
      <xdr:row>78</xdr:row>
      <xdr:rowOff>143097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134224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7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139153</xdr:rowOff>
    </xdr:from>
    <xdr:to>
      <xdr:col>55</xdr:col>
      <xdr:colOff>50800</xdr:colOff>
      <xdr:row>77</xdr:row>
      <xdr:rowOff>69303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16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162030</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02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92878</xdr:rowOff>
    </xdr:from>
    <xdr:to>
      <xdr:col>50</xdr:col>
      <xdr:colOff>165100</xdr:colOff>
      <xdr:row>77</xdr:row>
      <xdr:rowOff>23028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1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39556</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289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170875</xdr:rowOff>
    </xdr:from>
    <xdr:to>
      <xdr:col>46</xdr:col>
      <xdr:colOff>38100</xdr:colOff>
      <xdr:row>77</xdr:row>
      <xdr:rowOff>101025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20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117552</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29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137295</xdr:rowOff>
    </xdr:from>
    <xdr:to>
      <xdr:col>41</xdr:col>
      <xdr:colOff>101600</xdr:colOff>
      <xdr:row>77</xdr:row>
      <xdr:rowOff>67445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16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83972</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294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76781</xdr:rowOff>
    </xdr:from>
    <xdr:to>
      <xdr:col>36</xdr:col>
      <xdr:colOff>165100</xdr:colOff>
      <xdr:row>77</xdr:row>
      <xdr:rowOff>6931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10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23458</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288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139739</xdr:rowOff>
    </xdr:from>
    <xdr:to>
      <xdr:col>55</xdr:col>
      <xdr:colOff>0</xdr:colOff>
      <xdr:row>98</xdr:row>
      <xdr:rowOff>48465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770389"/>
          <a:ext cx="838200" cy="8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48465</xdr:rowOff>
    </xdr:from>
    <xdr:to>
      <xdr:col>50</xdr:col>
      <xdr:colOff>114300</xdr:colOff>
      <xdr:row>98</xdr:row>
      <xdr:rowOff>66757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50565"/>
          <a:ext cx="889000" cy="1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66757</xdr:rowOff>
    </xdr:from>
    <xdr:to>
      <xdr:col>45</xdr:col>
      <xdr:colOff>177800</xdr:colOff>
      <xdr:row>98</xdr:row>
      <xdr:rowOff>139700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68857"/>
          <a:ext cx="889000" cy="7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139700</xdr:rowOff>
    </xdr:from>
    <xdr:to>
      <xdr:col>41</xdr:col>
      <xdr:colOff>50800</xdr:colOff>
      <xdr:row>98</xdr:row>
      <xdr:rowOff>139700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165277</xdr:rowOff>
    </xdr:from>
    <xdr:to>
      <xdr:col>36</xdr:col>
      <xdr:colOff>165100</xdr:colOff>
      <xdr:row>98</xdr:row>
      <xdr:rowOff>95427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111954</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7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88939</xdr:rowOff>
    </xdr:from>
    <xdr:to>
      <xdr:col>55</xdr:col>
      <xdr:colOff>50800</xdr:colOff>
      <xdr:row>98</xdr:row>
      <xdr:rowOff>19089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1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111816</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7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169115</xdr:rowOff>
    </xdr:from>
    <xdr:to>
      <xdr:col>50</xdr:col>
      <xdr:colOff>165100</xdr:colOff>
      <xdr:row>98</xdr:row>
      <xdr:rowOff>99265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9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90392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9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15957</xdr:rowOff>
    </xdr:from>
    <xdr:to>
      <xdr:col>46</xdr:col>
      <xdr:colOff>38100</xdr:colOff>
      <xdr:row>98</xdr:row>
      <xdr:rowOff>117557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1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108684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1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88900</xdr:rowOff>
    </xdr:from>
    <xdr:to>
      <xdr:col>41</xdr:col>
      <xdr:colOff>101600</xdr:colOff>
      <xdr:row>99</xdr:row>
      <xdr:rowOff>19050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10177</xdr:rowOff>
    </xdr:from>
    <xdr:ext cx="24929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736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88900</xdr:rowOff>
    </xdr:from>
    <xdr:to>
      <xdr:col>36</xdr:col>
      <xdr:colOff>165100</xdr:colOff>
      <xdr:row>99</xdr:row>
      <xdr:rowOff>19050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10177</xdr:rowOff>
    </xdr:from>
    <xdr:ext cx="249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847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27122</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42222"/>
          <a:ext cx="838200" cy="24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86999</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73549"/>
          <a:ext cx="889000" cy="1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86999</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73549"/>
          <a:ext cx="889000" cy="1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34913</xdr:rowOff>
    </xdr:from>
    <xdr:to>
      <xdr:col>67</xdr:col>
      <xdr:colOff>101600</xdr:colOff>
      <xdr:row>39</xdr:row>
      <xdr:rowOff>136513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153040</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147772</xdr:rowOff>
    </xdr:from>
    <xdr:to>
      <xdr:col>85</xdr:col>
      <xdr:colOff>177800</xdr:colOff>
      <xdr:row>38</xdr:row>
      <xdr:rowOff>77922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49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170649</xdr:rowOff>
    </xdr:from>
    <xdr:ext cx="599010"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4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36199</xdr:rowOff>
    </xdr:from>
    <xdr:to>
      <xdr:col>72</xdr:col>
      <xdr:colOff>38100</xdr:colOff>
      <xdr:row>39</xdr:row>
      <xdr:rowOff>137799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2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128926</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81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80550</xdr:rowOff>
    </xdr:from>
    <xdr:to>
      <xdr:col>85</xdr:col>
      <xdr:colOff>127000</xdr:colOff>
      <xdr:row>75</xdr:row>
      <xdr:rowOff>84352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2939300"/>
          <a:ext cx="838200" cy="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7712</xdr:rowOff>
    </xdr:from>
    <xdr:to>
      <xdr:col>81</xdr:col>
      <xdr:colOff>50800</xdr:colOff>
      <xdr:row>75</xdr:row>
      <xdr:rowOff>84352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2866462"/>
          <a:ext cx="889000" cy="7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7712</xdr:rowOff>
    </xdr:from>
    <xdr:to>
      <xdr:col>76</xdr:col>
      <xdr:colOff>114300</xdr:colOff>
      <xdr:row>75</xdr:row>
      <xdr:rowOff>64477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2866462"/>
          <a:ext cx="889000" cy="5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12442</xdr:rowOff>
    </xdr:from>
    <xdr:to>
      <xdr:col>71</xdr:col>
      <xdr:colOff>177800</xdr:colOff>
      <xdr:row>75</xdr:row>
      <xdr:rowOff>64477</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2871192"/>
          <a:ext cx="889000" cy="5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122913</xdr:rowOff>
    </xdr:from>
    <xdr:to>
      <xdr:col>67</xdr:col>
      <xdr:colOff>101600</xdr:colOff>
      <xdr:row>78</xdr:row>
      <xdr:rowOff>53063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44190</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29750</xdr:rowOff>
    </xdr:from>
    <xdr:to>
      <xdr:col>85</xdr:col>
      <xdr:colOff>177800</xdr:colOff>
      <xdr:row>75</xdr:row>
      <xdr:rowOff>131350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8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52627</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73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33552</xdr:rowOff>
    </xdr:from>
    <xdr:to>
      <xdr:col>81</xdr:col>
      <xdr:colOff>101600</xdr:colOff>
      <xdr:row>75</xdr:row>
      <xdr:rowOff>135152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8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151679</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66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128362</xdr:rowOff>
    </xdr:from>
    <xdr:to>
      <xdr:col>76</xdr:col>
      <xdr:colOff>165100</xdr:colOff>
      <xdr:row>75</xdr:row>
      <xdr:rowOff>58512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8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75039</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259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13677</xdr:rowOff>
    </xdr:from>
    <xdr:to>
      <xdr:col>72</xdr:col>
      <xdr:colOff>38100</xdr:colOff>
      <xdr:row>75</xdr:row>
      <xdr:rowOff>115277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8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131804</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2647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133092</xdr:rowOff>
    </xdr:from>
    <xdr:to>
      <xdr:col>67</xdr:col>
      <xdr:colOff>101600</xdr:colOff>
      <xdr:row>75</xdr:row>
      <xdr:rowOff>63242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82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79769</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59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83114</xdr:rowOff>
    </xdr:from>
    <xdr:to>
      <xdr:col>85</xdr:col>
      <xdr:colOff>127000</xdr:colOff>
      <xdr:row>98</xdr:row>
      <xdr:rowOff>125591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85214"/>
          <a:ext cx="838200" cy="4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83114</xdr:rowOff>
    </xdr:from>
    <xdr:to>
      <xdr:col>81</xdr:col>
      <xdr:colOff>50800</xdr:colOff>
      <xdr:row>98</xdr:row>
      <xdr:rowOff>125755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85214"/>
          <a:ext cx="889000" cy="4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125755</xdr:rowOff>
    </xdr:from>
    <xdr:to>
      <xdr:col>76</xdr:col>
      <xdr:colOff>114300</xdr:colOff>
      <xdr:row>98</xdr:row>
      <xdr:rowOff>126166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27855"/>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126166</xdr:rowOff>
    </xdr:from>
    <xdr:to>
      <xdr:col>71</xdr:col>
      <xdr:colOff>177800</xdr:colOff>
      <xdr:row>98</xdr:row>
      <xdr:rowOff>126617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28266"/>
          <a:ext cx="889000" cy="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51938</xdr:rowOff>
    </xdr:from>
    <xdr:to>
      <xdr:col>67</xdr:col>
      <xdr:colOff>101600</xdr:colOff>
      <xdr:row>98</xdr:row>
      <xdr:rowOff>153538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170065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2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74791</xdr:rowOff>
    </xdr:from>
    <xdr:to>
      <xdr:col>85</xdr:col>
      <xdr:colOff>177800</xdr:colOff>
      <xdr:row>99</xdr:row>
      <xdr:rowOff>4941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7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32314</xdr:rowOff>
    </xdr:from>
    <xdr:to>
      <xdr:col>81</xdr:col>
      <xdr:colOff>101600</xdr:colOff>
      <xdr:row>98</xdr:row>
      <xdr:rowOff>133914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3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150441</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6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74955</xdr:rowOff>
    </xdr:from>
    <xdr:to>
      <xdr:col>76</xdr:col>
      <xdr:colOff>165100</xdr:colOff>
      <xdr:row>99</xdr:row>
      <xdr:rowOff>5105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167682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6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75366</xdr:rowOff>
    </xdr:from>
    <xdr:to>
      <xdr:col>72</xdr:col>
      <xdr:colOff>38100</xdr:colOff>
      <xdr:row>99</xdr:row>
      <xdr:rowOff>5516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7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168093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7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75817</xdr:rowOff>
    </xdr:from>
    <xdr:to>
      <xdr:col>67</xdr:col>
      <xdr:colOff>101600</xdr:colOff>
      <xdr:row>99</xdr:row>
      <xdr:rowOff>5967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7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168544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7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147593</xdr:rowOff>
    </xdr:from>
    <xdr:to>
      <xdr:col>98</xdr:col>
      <xdr:colOff>38100</xdr:colOff>
      <xdr:row>39</xdr:row>
      <xdr:rowOff>77743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94270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140786</xdr:rowOff>
    </xdr:from>
    <xdr:to>
      <xdr:col>116</xdr:col>
      <xdr:colOff>63500</xdr:colOff>
      <xdr:row>56</xdr:row>
      <xdr:rowOff>143548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741986"/>
          <a:ext cx="8382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35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143548</xdr:rowOff>
    </xdr:from>
    <xdr:to>
      <xdr:col>111</xdr:col>
      <xdr:colOff>177800</xdr:colOff>
      <xdr:row>56</xdr:row>
      <xdr:rowOff>170790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744748"/>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110627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170790</xdr:rowOff>
    </xdr:from>
    <xdr:to>
      <xdr:col>107</xdr:col>
      <xdr:colOff>50800</xdr:colOff>
      <xdr:row>57</xdr:row>
      <xdr:rowOff>4255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771990"/>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96359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166980</xdr:rowOff>
    </xdr:from>
    <xdr:to>
      <xdr:col>102</xdr:col>
      <xdr:colOff>114300</xdr:colOff>
      <xdr:row>57</xdr:row>
      <xdr:rowOff>4255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768180"/>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11119</xdr:rowOff>
    </xdr:from>
    <xdr:to>
      <xdr:col>98</xdr:col>
      <xdr:colOff>38100</xdr:colOff>
      <xdr:row>58</xdr:row>
      <xdr:rowOff>112719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5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103846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4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89986</xdr:rowOff>
    </xdr:from>
    <xdr:to>
      <xdr:col>116</xdr:col>
      <xdr:colOff>114300</xdr:colOff>
      <xdr:row>57</xdr:row>
      <xdr:rowOff>20136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6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112863</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54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92748</xdr:rowOff>
    </xdr:from>
    <xdr:to>
      <xdr:col>112</xdr:col>
      <xdr:colOff>38100</xdr:colOff>
      <xdr:row>57</xdr:row>
      <xdr:rowOff>22898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69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39425</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4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119990</xdr:rowOff>
    </xdr:from>
    <xdr:to>
      <xdr:col>107</xdr:col>
      <xdr:colOff>101600</xdr:colOff>
      <xdr:row>57</xdr:row>
      <xdr:rowOff>50140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7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66667</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4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124905</xdr:rowOff>
    </xdr:from>
    <xdr:to>
      <xdr:col>102</xdr:col>
      <xdr:colOff>165100</xdr:colOff>
      <xdr:row>57</xdr:row>
      <xdr:rowOff>55055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7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71582</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50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116180</xdr:rowOff>
    </xdr:from>
    <xdr:to>
      <xdr:col>98</xdr:col>
      <xdr:colOff>38100</xdr:colOff>
      <xdr:row>57</xdr:row>
      <xdr:rowOff>46330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7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62857</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49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19864</xdr:rowOff>
    </xdr:from>
    <xdr:to>
      <xdr:col>116</xdr:col>
      <xdr:colOff>63500</xdr:colOff>
      <xdr:row>77</xdr:row>
      <xdr:rowOff>23654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21514"/>
          <a:ext cx="838200" cy="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23654</xdr:rowOff>
    </xdr:from>
    <xdr:to>
      <xdr:col>111</xdr:col>
      <xdr:colOff>177800</xdr:colOff>
      <xdr:row>77</xdr:row>
      <xdr:rowOff>54547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25304"/>
          <a:ext cx="889000" cy="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121157</xdr:rowOff>
    </xdr:from>
    <xdr:to>
      <xdr:col>107</xdr:col>
      <xdr:colOff>50800</xdr:colOff>
      <xdr:row>77</xdr:row>
      <xdr:rowOff>54547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151357"/>
          <a:ext cx="889000" cy="10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121157</xdr:rowOff>
    </xdr:from>
    <xdr:to>
      <xdr:col>102</xdr:col>
      <xdr:colOff>114300</xdr:colOff>
      <xdr:row>77</xdr:row>
      <xdr:rowOff>47620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151357"/>
          <a:ext cx="889000" cy="9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112801</xdr:rowOff>
    </xdr:from>
    <xdr:to>
      <xdr:col>98</xdr:col>
      <xdr:colOff>38100</xdr:colOff>
      <xdr:row>77</xdr:row>
      <xdr:rowOff>42951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59477</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1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140514</xdr:rowOff>
    </xdr:from>
    <xdr:to>
      <xdr:col>116</xdr:col>
      <xdr:colOff>114300</xdr:colOff>
      <xdr:row>77</xdr:row>
      <xdr:rowOff>70664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7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118941</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4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144304</xdr:rowOff>
    </xdr:from>
    <xdr:to>
      <xdr:col>112</xdr:col>
      <xdr:colOff>38100</xdr:colOff>
      <xdr:row>77</xdr:row>
      <xdr:rowOff>74454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7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65581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6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3747</xdr:rowOff>
    </xdr:from>
    <xdr:to>
      <xdr:col>107</xdr:col>
      <xdr:colOff>101600</xdr:colOff>
      <xdr:row>77</xdr:row>
      <xdr:rowOff>105347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0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96474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9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70357</xdr:rowOff>
    </xdr:from>
    <xdr:to>
      <xdr:col>102</xdr:col>
      <xdr:colOff>165100</xdr:colOff>
      <xdr:row>77</xdr:row>
      <xdr:rowOff>507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17034</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87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168270</xdr:rowOff>
    </xdr:from>
    <xdr:to>
      <xdr:col>98</xdr:col>
      <xdr:colOff>38100</xdr:colOff>
      <xdr:row>77</xdr:row>
      <xdr:rowOff>98420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9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89547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9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施設の老朽化が進んでいるため、維持補修費が年々上昇傾向にある。中には耐用年数を経過した施設もあるため、それらの施設については統廃合などを検討し、抑制に努める。</a:t>
          </a:r>
        </a:p>
        <a:p>
          <a:r>
            <a:rPr kumimoji="1" lang="ja-JP" altLang="en-US" sz="1300">
              <a:latin typeface="ＭＳ Ｐゴシック" panose="020B0600070205080204" pitchFamily="50" charset="-128"/>
              <a:ea typeface="ＭＳ Ｐゴシック" panose="020B0600070205080204" pitchFamily="50" charset="-128"/>
            </a:rPr>
            <a:t>扶助費については、人口が減少している中で、高齢化率が上昇しているため、住民一人あたりのコストが上昇傾向にあることの一つの要因である。現在の村の基礎をつくっていただいた高齢者への支援は必要不可欠であるが、今後更に高齢化率は上昇することが見込まれることから、若年層が支えることができる制度の構築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令和元年度台風による災害復旧が大きな規模になり、他の歳出への影響も出ている。災害復旧は継続される見込のため、今後数年間は高い数値となるものと見込まれる。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群馬県上野村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1,158
1,140
181.85
3,591,701
3,430,332
42,263
1,614,749
2,865,375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13875</xdr:rowOff>
    </xdr:from>
    <xdr:to>
      <xdr:col>24</xdr:col>
      <xdr:colOff>63500</xdr:colOff>
      <xdr:row>36</xdr:row>
      <xdr:rowOff>17151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86075"/>
          <a:ext cx="8382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17151</xdr:rowOff>
    </xdr:from>
    <xdr:to>
      <xdr:col>19</xdr:col>
      <xdr:colOff>177800</xdr:colOff>
      <xdr:row>36</xdr:row>
      <xdr:rowOff>44964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89351"/>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44964</xdr:rowOff>
    </xdr:from>
    <xdr:to>
      <xdr:col>15</xdr:col>
      <xdr:colOff>50800</xdr:colOff>
      <xdr:row>36</xdr:row>
      <xdr:rowOff>47746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17164"/>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19076</xdr:rowOff>
    </xdr:from>
    <xdr:to>
      <xdr:col>10</xdr:col>
      <xdr:colOff>114300</xdr:colOff>
      <xdr:row>36</xdr:row>
      <xdr:rowOff>47746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191276"/>
          <a:ext cx="889000" cy="2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29445</xdr:rowOff>
    </xdr:from>
    <xdr:to>
      <xdr:col>6</xdr:col>
      <xdr:colOff>38100</xdr:colOff>
      <xdr:row>37</xdr:row>
      <xdr:rowOff>131045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122172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134525</xdr:rowOff>
    </xdr:from>
    <xdr:to>
      <xdr:col>24</xdr:col>
      <xdr:colOff>114300</xdr:colOff>
      <xdr:row>36</xdr:row>
      <xdr:rowOff>64675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3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157402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8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137801</xdr:rowOff>
    </xdr:from>
    <xdr:to>
      <xdr:col>20</xdr:col>
      <xdr:colOff>38100</xdr:colOff>
      <xdr:row>36</xdr:row>
      <xdr:rowOff>67951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3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84478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1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165614</xdr:rowOff>
    </xdr:from>
    <xdr:to>
      <xdr:col>15</xdr:col>
      <xdr:colOff>101600</xdr:colOff>
      <xdr:row>36</xdr:row>
      <xdr:rowOff>95764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6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112291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4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168396</xdr:rowOff>
    </xdr:from>
    <xdr:to>
      <xdr:col>10</xdr:col>
      <xdr:colOff>165100</xdr:colOff>
      <xdr:row>36</xdr:row>
      <xdr:rowOff>98546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6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115073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4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139726</xdr:rowOff>
    </xdr:from>
    <xdr:to>
      <xdr:col>6</xdr:col>
      <xdr:colOff>38100</xdr:colOff>
      <xdr:row>36</xdr:row>
      <xdr:rowOff>69876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86403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1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15645</xdr:rowOff>
    </xdr:from>
    <xdr:to>
      <xdr:col>24</xdr:col>
      <xdr:colOff>63500</xdr:colOff>
      <xdr:row>58</xdr:row>
      <xdr:rowOff>17368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59745"/>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17368</xdr:rowOff>
    </xdr:from>
    <xdr:to>
      <xdr:col>19</xdr:col>
      <xdr:colOff>177800</xdr:colOff>
      <xdr:row>58</xdr:row>
      <xdr:rowOff>43335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61468"/>
          <a:ext cx="889000" cy="2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43335</xdr:rowOff>
    </xdr:from>
    <xdr:to>
      <xdr:col>15</xdr:col>
      <xdr:colOff>50800</xdr:colOff>
      <xdr:row>58</xdr:row>
      <xdr:rowOff>87640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87435"/>
          <a:ext cx="889000" cy="4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59802</xdr:rowOff>
    </xdr:from>
    <xdr:to>
      <xdr:col>10</xdr:col>
      <xdr:colOff>114300</xdr:colOff>
      <xdr:row>58</xdr:row>
      <xdr:rowOff>87640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03902"/>
          <a:ext cx="889000" cy="2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78282</xdr:rowOff>
    </xdr:from>
    <xdr:to>
      <xdr:col>6</xdr:col>
      <xdr:colOff>38100</xdr:colOff>
      <xdr:row>59</xdr:row>
      <xdr:rowOff>8432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171009</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1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136295</xdr:rowOff>
    </xdr:from>
    <xdr:to>
      <xdr:col>24</xdr:col>
      <xdr:colOff>114300</xdr:colOff>
      <xdr:row>58</xdr:row>
      <xdr:rowOff>66445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159172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6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138018</xdr:rowOff>
    </xdr:from>
    <xdr:to>
      <xdr:col>20</xdr:col>
      <xdr:colOff>38100</xdr:colOff>
      <xdr:row>58</xdr:row>
      <xdr:rowOff>68168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84695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68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163985</xdr:rowOff>
    </xdr:from>
    <xdr:to>
      <xdr:col>15</xdr:col>
      <xdr:colOff>101600</xdr:colOff>
      <xdr:row>58</xdr:row>
      <xdr:rowOff>94135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3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110662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1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36840</xdr:rowOff>
    </xdr:from>
    <xdr:to>
      <xdr:col>10</xdr:col>
      <xdr:colOff>165100</xdr:colOff>
      <xdr:row>58</xdr:row>
      <xdr:rowOff>138440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8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154967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56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9002</xdr:rowOff>
    </xdr:from>
    <xdr:to>
      <xdr:col>6</xdr:col>
      <xdr:colOff>38100</xdr:colOff>
      <xdr:row>58</xdr:row>
      <xdr:rowOff>110602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5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127129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2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156004</xdr:rowOff>
    </xdr:from>
    <xdr:to>
      <xdr:col>24</xdr:col>
      <xdr:colOff>63500</xdr:colOff>
      <xdr:row>77</xdr:row>
      <xdr:rowOff>1091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14754"/>
          <a:ext cx="838200" cy="18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169397</xdr:rowOff>
    </xdr:from>
    <xdr:to>
      <xdr:col>19</xdr:col>
      <xdr:colOff>177800</xdr:colOff>
      <xdr:row>77</xdr:row>
      <xdr:rowOff>1091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99597"/>
          <a:ext cx="8890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167570</xdr:rowOff>
    </xdr:from>
    <xdr:to>
      <xdr:col>15</xdr:col>
      <xdr:colOff>50800</xdr:colOff>
      <xdr:row>76</xdr:row>
      <xdr:rowOff>169397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97770"/>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167570</xdr:rowOff>
    </xdr:from>
    <xdr:to>
      <xdr:col>10</xdr:col>
      <xdr:colOff>114300</xdr:colOff>
      <xdr:row>77</xdr:row>
      <xdr:rowOff>20321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97770"/>
          <a:ext cx="889000" cy="2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91115</xdr:rowOff>
    </xdr:from>
    <xdr:to>
      <xdr:col>6</xdr:col>
      <xdr:colOff>38100</xdr:colOff>
      <xdr:row>78</xdr:row>
      <xdr:rowOff>21265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12392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105204</xdr:rowOff>
    </xdr:from>
    <xdr:to>
      <xdr:col>24</xdr:col>
      <xdr:colOff>114300</xdr:colOff>
      <xdr:row>76</xdr:row>
      <xdr:rowOff>35354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128081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1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121741</xdr:rowOff>
    </xdr:from>
    <xdr:to>
      <xdr:col>20</xdr:col>
      <xdr:colOff>38100</xdr:colOff>
      <xdr:row>77</xdr:row>
      <xdr:rowOff>51891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68418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2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118597</xdr:rowOff>
    </xdr:from>
    <xdr:to>
      <xdr:col>15</xdr:col>
      <xdr:colOff>101600</xdr:colOff>
      <xdr:row>77</xdr:row>
      <xdr:rowOff>48747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4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65274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2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116770</xdr:rowOff>
    </xdr:from>
    <xdr:to>
      <xdr:col>10</xdr:col>
      <xdr:colOff>165100</xdr:colOff>
      <xdr:row>77</xdr:row>
      <xdr:rowOff>46920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63447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2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140971</xdr:rowOff>
    </xdr:from>
    <xdr:to>
      <xdr:col>6</xdr:col>
      <xdr:colOff>38100</xdr:colOff>
      <xdr:row>77</xdr:row>
      <xdr:rowOff>71121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7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87649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4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81119</xdr:rowOff>
    </xdr:from>
    <xdr:to>
      <xdr:col>24</xdr:col>
      <xdr:colOff>63500</xdr:colOff>
      <xdr:row>95</xdr:row>
      <xdr:rowOff>123214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68869"/>
          <a:ext cx="838200" cy="4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123214</xdr:rowOff>
    </xdr:from>
    <xdr:to>
      <xdr:col>19</xdr:col>
      <xdr:colOff>177800</xdr:colOff>
      <xdr:row>95</xdr:row>
      <xdr:rowOff>164392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10964"/>
          <a:ext cx="889000" cy="4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106952</xdr:rowOff>
    </xdr:from>
    <xdr:to>
      <xdr:col>15</xdr:col>
      <xdr:colOff>50800</xdr:colOff>
      <xdr:row>95</xdr:row>
      <xdr:rowOff>164392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394702"/>
          <a:ext cx="889000" cy="5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106952</xdr:rowOff>
    </xdr:from>
    <xdr:to>
      <xdr:col>10</xdr:col>
      <xdr:colOff>114300</xdr:colOff>
      <xdr:row>95</xdr:row>
      <xdr:rowOff>111981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39470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117328</xdr:rowOff>
    </xdr:from>
    <xdr:to>
      <xdr:col>6</xdr:col>
      <xdr:colOff>38100</xdr:colOff>
      <xdr:row>98</xdr:row>
      <xdr:rowOff>47478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38605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84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30319</xdr:rowOff>
    </xdr:from>
    <xdr:to>
      <xdr:col>24</xdr:col>
      <xdr:colOff>114300</xdr:colOff>
      <xdr:row>95</xdr:row>
      <xdr:rowOff>131919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1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53196</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6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72414</xdr:rowOff>
    </xdr:from>
    <xdr:to>
      <xdr:col>20</xdr:col>
      <xdr:colOff>38100</xdr:colOff>
      <xdr:row>96</xdr:row>
      <xdr:rowOff>2564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6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19091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13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113592</xdr:rowOff>
    </xdr:from>
    <xdr:to>
      <xdr:col>15</xdr:col>
      <xdr:colOff>101600</xdr:colOff>
      <xdr:row>96</xdr:row>
      <xdr:rowOff>43742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0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60269</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17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56152</xdr:rowOff>
    </xdr:from>
    <xdr:to>
      <xdr:col>10</xdr:col>
      <xdr:colOff>165100</xdr:colOff>
      <xdr:row>95</xdr:row>
      <xdr:rowOff>157752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4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2829</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11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61181</xdr:rowOff>
    </xdr:from>
    <xdr:to>
      <xdr:col>6</xdr:col>
      <xdr:colOff>38100</xdr:colOff>
      <xdr:row>95</xdr:row>
      <xdr:rowOff>162781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4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7858</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12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65293</xdr:rowOff>
    </xdr:from>
    <xdr:to>
      <xdr:col>55</xdr:col>
      <xdr:colOff>0</xdr:colOff>
      <xdr:row>54</xdr:row>
      <xdr:rowOff>166560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323593"/>
          <a:ext cx="838200" cy="10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75492</xdr:rowOff>
    </xdr:from>
    <xdr:to>
      <xdr:col>50</xdr:col>
      <xdr:colOff>114300</xdr:colOff>
      <xdr:row>54</xdr:row>
      <xdr:rowOff>166560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333792"/>
          <a:ext cx="889000" cy="9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18943</xdr:rowOff>
    </xdr:from>
    <xdr:to>
      <xdr:col>45</xdr:col>
      <xdr:colOff>177800</xdr:colOff>
      <xdr:row>54</xdr:row>
      <xdr:rowOff>75492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105793"/>
          <a:ext cx="889000" cy="22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18943</xdr:rowOff>
    </xdr:from>
    <xdr:to>
      <xdr:col>41</xdr:col>
      <xdr:colOff>50800</xdr:colOff>
      <xdr:row>54</xdr:row>
      <xdr:rowOff>152371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105793"/>
          <a:ext cx="889000" cy="30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36379</xdr:rowOff>
    </xdr:from>
    <xdr:to>
      <xdr:col>36</xdr:col>
      <xdr:colOff>165100</xdr:colOff>
      <xdr:row>58</xdr:row>
      <xdr:rowOff>137979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129106</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1007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14493</xdr:rowOff>
    </xdr:from>
    <xdr:to>
      <xdr:col>55</xdr:col>
      <xdr:colOff>50800</xdr:colOff>
      <xdr:row>54</xdr:row>
      <xdr:rowOff>116093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2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37370</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12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115760</xdr:rowOff>
    </xdr:from>
    <xdr:to>
      <xdr:col>50</xdr:col>
      <xdr:colOff>165100</xdr:colOff>
      <xdr:row>55</xdr:row>
      <xdr:rowOff>45910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37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62437</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149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24692</xdr:rowOff>
    </xdr:from>
    <xdr:to>
      <xdr:col>46</xdr:col>
      <xdr:colOff>38100</xdr:colOff>
      <xdr:row>54</xdr:row>
      <xdr:rowOff>126292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28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142819</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05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139593</xdr:rowOff>
    </xdr:from>
    <xdr:to>
      <xdr:col>41</xdr:col>
      <xdr:colOff>101600</xdr:colOff>
      <xdr:row>53</xdr:row>
      <xdr:rowOff>69743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05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86270</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8830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101571</xdr:rowOff>
    </xdr:from>
    <xdr:to>
      <xdr:col>36</xdr:col>
      <xdr:colOff>165100</xdr:colOff>
      <xdr:row>55</xdr:row>
      <xdr:rowOff>31721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35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48248</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13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42275</xdr:rowOff>
    </xdr:from>
    <xdr:to>
      <xdr:col>55</xdr:col>
      <xdr:colOff>0</xdr:colOff>
      <xdr:row>76</xdr:row>
      <xdr:rowOff>140863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72475"/>
          <a:ext cx="838200" cy="9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140863</xdr:rowOff>
    </xdr:from>
    <xdr:to>
      <xdr:col>50</xdr:col>
      <xdr:colOff>114300</xdr:colOff>
      <xdr:row>77</xdr:row>
      <xdr:rowOff>74972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171063"/>
          <a:ext cx="889000" cy="10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24174</xdr:rowOff>
    </xdr:from>
    <xdr:to>
      <xdr:col>45</xdr:col>
      <xdr:colOff>177800</xdr:colOff>
      <xdr:row>77</xdr:row>
      <xdr:rowOff>74972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054374"/>
          <a:ext cx="889000" cy="22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24174</xdr:rowOff>
    </xdr:from>
    <xdr:to>
      <xdr:col>41</xdr:col>
      <xdr:colOff>50800</xdr:colOff>
      <xdr:row>76</xdr:row>
      <xdr:rowOff>102172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054374"/>
          <a:ext cx="889000" cy="7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6238</xdr:rowOff>
    </xdr:from>
    <xdr:to>
      <xdr:col>36</xdr:col>
      <xdr:colOff>165100</xdr:colOff>
      <xdr:row>78</xdr:row>
      <xdr:rowOff>107838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98965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162925</xdr:rowOff>
    </xdr:from>
    <xdr:to>
      <xdr:col>55</xdr:col>
      <xdr:colOff>50800</xdr:colOff>
      <xdr:row>76</xdr:row>
      <xdr:rowOff>93075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2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14351</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7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90063</xdr:rowOff>
    </xdr:from>
    <xdr:to>
      <xdr:col>50</xdr:col>
      <xdr:colOff>165100</xdr:colOff>
      <xdr:row>77</xdr:row>
      <xdr:rowOff>20213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36739</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289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24172</xdr:rowOff>
    </xdr:from>
    <xdr:to>
      <xdr:col>46</xdr:col>
      <xdr:colOff>38100</xdr:colOff>
      <xdr:row>77</xdr:row>
      <xdr:rowOff>125772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2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142299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00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144823</xdr:rowOff>
    </xdr:from>
    <xdr:to>
      <xdr:col>41</xdr:col>
      <xdr:colOff>101600</xdr:colOff>
      <xdr:row>76</xdr:row>
      <xdr:rowOff>74972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0035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91500</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61795" y="1277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51372</xdr:rowOff>
    </xdr:from>
    <xdr:to>
      <xdr:col>36</xdr:col>
      <xdr:colOff>165100</xdr:colOff>
      <xdr:row>76</xdr:row>
      <xdr:rowOff>152972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0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169498</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672795" y="1285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71289</xdr:rowOff>
    </xdr:from>
    <xdr:to>
      <xdr:col>55</xdr:col>
      <xdr:colOff>0</xdr:colOff>
      <xdr:row>97</xdr:row>
      <xdr:rowOff>135879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359039"/>
          <a:ext cx="838200" cy="40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71289</xdr:rowOff>
    </xdr:from>
    <xdr:to>
      <xdr:col>50</xdr:col>
      <xdr:colOff>114300</xdr:colOff>
      <xdr:row>98</xdr:row>
      <xdr:rowOff>18280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359039"/>
          <a:ext cx="889000" cy="4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18280</xdr:rowOff>
    </xdr:from>
    <xdr:to>
      <xdr:col>45</xdr:col>
      <xdr:colOff>177800</xdr:colOff>
      <xdr:row>98</xdr:row>
      <xdr:rowOff>79023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820380"/>
          <a:ext cx="889000" cy="6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133378</xdr:rowOff>
    </xdr:from>
    <xdr:to>
      <xdr:col>41</xdr:col>
      <xdr:colOff>50800</xdr:colOff>
      <xdr:row>98</xdr:row>
      <xdr:rowOff>79023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64028"/>
          <a:ext cx="889000" cy="11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162288</xdr:rowOff>
    </xdr:from>
    <xdr:to>
      <xdr:col>36</xdr:col>
      <xdr:colOff>165100</xdr:colOff>
      <xdr:row>98</xdr:row>
      <xdr:rowOff>92438</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9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83565</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8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85079</xdr:rowOff>
    </xdr:from>
    <xdr:to>
      <xdr:col>55</xdr:col>
      <xdr:colOff>50800</xdr:colOff>
      <xdr:row>98</xdr:row>
      <xdr:rowOff>15229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1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107956</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6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20489</xdr:rowOff>
    </xdr:from>
    <xdr:to>
      <xdr:col>50</xdr:col>
      <xdr:colOff>165100</xdr:colOff>
      <xdr:row>95</xdr:row>
      <xdr:rowOff>122089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30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138616</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08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138930</xdr:rowOff>
    </xdr:from>
    <xdr:to>
      <xdr:col>46</xdr:col>
      <xdr:colOff>38100</xdr:colOff>
      <xdr:row>98</xdr:row>
      <xdr:rowOff>69080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6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85607</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54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28223</xdr:rowOff>
    </xdr:from>
    <xdr:to>
      <xdr:col>41</xdr:col>
      <xdr:colOff>101600</xdr:colOff>
      <xdr:row>98</xdr:row>
      <xdr:rowOff>129823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3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120950</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92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82578</xdr:rowOff>
    </xdr:from>
    <xdr:to>
      <xdr:col>36</xdr:col>
      <xdr:colOff>165100</xdr:colOff>
      <xdr:row>98</xdr:row>
      <xdr:rowOff>12728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1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29255</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48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919</xdr:rowOff>
    </xdr:from>
    <xdr:to>
      <xdr:col>85</xdr:col>
      <xdr:colOff>127000</xdr:colOff>
      <xdr:row>38</xdr:row>
      <xdr:rowOff>5617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516019"/>
          <a:ext cx="838200" cy="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5617</xdr:rowOff>
    </xdr:from>
    <xdr:to>
      <xdr:col>81</xdr:col>
      <xdr:colOff>50800</xdr:colOff>
      <xdr:row>38</xdr:row>
      <xdr:rowOff>38518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520717"/>
          <a:ext cx="889000" cy="3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38518</xdr:rowOff>
    </xdr:from>
    <xdr:to>
      <xdr:col>76</xdr:col>
      <xdr:colOff>114300</xdr:colOff>
      <xdr:row>38</xdr:row>
      <xdr:rowOff>72143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53618"/>
          <a:ext cx="889000" cy="3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64355</xdr:rowOff>
    </xdr:from>
    <xdr:to>
      <xdr:col>71</xdr:col>
      <xdr:colOff>177800</xdr:colOff>
      <xdr:row>38</xdr:row>
      <xdr:rowOff>72143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579455"/>
          <a:ext cx="889000" cy="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46708</xdr:rowOff>
    </xdr:from>
    <xdr:to>
      <xdr:col>67</xdr:col>
      <xdr:colOff>101600</xdr:colOff>
      <xdr:row>38</xdr:row>
      <xdr:rowOff>148308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6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139435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5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121569</xdr:rowOff>
    </xdr:from>
    <xdr:to>
      <xdr:col>85</xdr:col>
      <xdr:colOff>177800</xdr:colOff>
      <xdr:row>38</xdr:row>
      <xdr:rowOff>51719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144446</xdr:rowOff>
    </xdr:from>
    <xdr:ext cx="599010"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1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126267</xdr:rowOff>
    </xdr:from>
    <xdr:to>
      <xdr:col>81</xdr:col>
      <xdr:colOff>101600</xdr:colOff>
      <xdr:row>38</xdr:row>
      <xdr:rowOff>56417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6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72944</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181795" y="624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159168</xdr:rowOff>
    </xdr:from>
    <xdr:to>
      <xdr:col>76</xdr:col>
      <xdr:colOff>165100</xdr:colOff>
      <xdr:row>38</xdr:row>
      <xdr:rowOff>89318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105845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27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21343</xdr:rowOff>
    </xdr:from>
    <xdr:to>
      <xdr:col>72</xdr:col>
      <xdr:colOff>38100</xdr:colOff>
      <xdr:row>38</xdr:row>
      <xdr:rowOff>122943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139470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1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13555</xdr:rowOff>
    </xdr:from>
    <xdr:to>
      <xdr:col>67</xdr:col>
      <xdr:colOff>101600</xdr:colOff>
      <xdr:row>38</xdr:row>
      <xdr:rowOff>115155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131682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0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142422</xdr:rowOff>
    </xdr:from>
    <xdr:to>
      <xdr:col>85</xdr:col>
      <xdr:colOff>127000</xdr:colOff>
      <xdr:row>57</xdr:row>
      <xdr:rowOff>890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43622"/>
          <a:ext cx="838200" cy="2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157899</xdr:rowOff>
    </xdr:from>
    <xdr:to>
      <xdr:col>81</xdr:col>
      <xdr:colOff>50800</xdr:colOff>
      <xdr:row>57</xdr:row>
      <xdr:rowOff>890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759099"/>
          <a:ext cx="889000" cy="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157899</xdr:rowOff>
    </xdr:from>
    <xdr:to>
      <xdr:col>76</xdr:col>
      <xdr:colOff>114300</xdr:colOff>
      <xdr:row>57</xdr:row>
      <xdr:rowOff>31159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59099"/>
          <a:ext cx="889000" cy="4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166362</xdr:rowOff>
    </xdr:from>
    <xdr:to>
      <xdr:col>71</xdr:col>
      <xdr:colOff>177800</xdr:colOff>
      <xdr:row>57</xdr:row>
      <xdr:rowOff>31159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424662"/>
          <a:ext cx="889000" cy="37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39922</xdr:rowOff>
    </xdr:from>
    <xdr:to>
      <xdr:col>67</xdr:col>
      <xdr:colOff>101600</xdr:colOff>
      <xdr:row>57</xdr:row>
      <xdr:rowOff>141522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132649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91622</xdr:rowOff>
    </xdr:from>
    <xdr:to>
      <xdr:col>85</xdr:col>
      <xdr:colOff>177800</xdr:colOff>
      <xdr:row>57</xdr:row>
      <xdr:rowOff>21772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9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114499</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44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121540</xdr:rowOff>
    </xdr:from>
    <xdr:to>
      <xdr:col>81</xdr:col>
      <xdr:colOff>101600</xdr:colOff>
      <xdr:row>57</xdr:row>
      <xdr:rowOff>51690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2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68217</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497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107099</xdr:rowOff>
    </xdr:from>
    <xdr:to>
      <xdr:col>76</xdr:col>
      <xdr:colOff>165100</xdr:colOff>
      <xdr:row>57</xdr:row>
      <xdr:rowOff>37249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53776</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48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151809</xdr:rowOff>
    </xdr:from>
    <xdr:to>
      <xdr:col>72</xdr:col>
      <xdr:colOff>38100</xdr:colOff>
      <xdr:row>57</xdr:row>
      <xdr:rowOff>81959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5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73086</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845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115562</xdr:rowOff>
    </xdr:from>
    <xdr:to>
      <xdr:col>67</xdr:col>
      <xdr:colOff>101600</xdr:colOff>
      <xdr:row>55</xdr:row>
      <xdr:rowOff>45712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37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62239</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14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27122</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400222"/>
          <a:ext cx="838200" cy="24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98865</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415"/>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86999</xdr:rowOff>
    </xdr:from>
    <xdr:to>
      <xdr:col>76</xdr:col>
      <xdr:colOff>114300</xdr:colOff>
      <xdr:row>79</xdr:row>
      <xdr:rowOff>98865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31549"/>
          <a:ext cx="889000" cy="1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86999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31549"/>
          <a:ext cx="889000" cy="1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34914</xdr:rowOff>
    </xdr:from>
    <xdr:to>
      <xdr:col>67</xdr:col>
      <xdr:colOff>101600</xdr:colOff>
      <xdr:row>79</xdr:row>
      <xdr:rowOff>136514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9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153041</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147772</xdr:rowOff>
    </xdr:from>
    <xdr:to>
      <xdr:col>85</xdr:col>
      <xdr:colOff>177800</xdr:colOff>
      <xdr:row>78</xdr:row>
      <xdr:rowOff>77922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34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170649</xdr:rowOff>
    </xdr:from>
    <xdr:ext cx="599010"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20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48065</xdr:rowOff>
    </xdr:from>
    <xdr:to>
      <xdr:col>76</xdr:col>
      <xdr:colOff>165100</xdr:colOff>
      <xdr:row>79</xdr:row>
      <xdr:rowOff>149665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140792</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35333" y="13685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36199</xdr:rowOff>
    </xdr:from>
    <xdr:to>
      <xdr:col>72</xdr:col>
      <xdr:colOff>38100</xdr:colOff>
      <xdr:row>79</xdr:row>
      <xdr:rowOff>137799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8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128926</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367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80550</xdr:rowOff>
    </xdr:from>
    <xdr:to>
      <xdr:col>85</xdr:col>
      <xdr:colOff>127000</xdr:colOff>
      <xdr:row>95</xdr:row>
      <xdr:rowOff>84351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368300"/>
          <a:ext cx="838200" cy="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7713</xdr:rowOff>
    </xdr:from>
    <xdr:to>
      <xdr:col>81</xdr:col>
      <xdr:colOff>50800</xdr:colOff>
      <xdr:row>95</xdr:row>
      <xdr:rowOff>84351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295463"/>
          <a:ext cx="889000" cy="7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7713</xdr:rowOff>
    </xdr:from>
    <xdr:to>
      <xdr:col>76</xdr:col>
      <xdr:colOff>114300</xdr:colOff>
      <xdr:row>95</xdr:row>
      <xdr:rowOff>64477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295463"/>
          <a:ext cx="889000" cy="5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12443</xdr:rowOff>
    </xdr:from>
    <xdr:to>
      <xdr:col>71</xdr:col>
      <xdr:colOff>177800</xdr:colOff>
      <xdr:row>95</xdr:row>
      <xdr:rowOff>64477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300193"/>
          <a:ext cx="889000" cy="5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122913</xdr:rowOff>
    </xdr:from>
    <xdr:to>
      <xdr:col>67</xdr:col>
      <xdr:colOff>101600</xdr:colOff>
      <xdr:row>98</xdr:row>
      <xdr:rowOff>53063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44190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29750</xdr:rowOff>
    </xdr:from>
    <xdr:to>
      <xdr:col>85</xdr:col>
      <xdr:colOff>177800</xdr:colOff>
      <xdr:row>95</xdr:row>
      <xdr:rowOff>131350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52627</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16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33551</xdr:rowOff>
    </xdr:from>
    <xdr:to>
      <xdr:col>81</xdr:col>
      <xdr:colOff>101600</xdr:colOff>
      <xdr:row>95</xdr:row>
      <xdr:rowOff>135151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151678</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09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128363</xdr:rowOff>
    </xdr:from>
    <xdr:to>
      <xdr:col>76</xdr:col>
      <xdr:colOff>165100</xdr:colOff>
      <xdr:row>95</xdr:row>
      <xdr:rowOff>58513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2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75040</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01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13677</xdr:rowOff>
    </xdr:from>
    <xdr:to>
      <xdr:col>72</xdr:col>
      <xdr:colOff>38100</xdr:colOff>
      <xdr:row>95</xdr:row>
      <xdr:rowOff>115277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131804</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07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133093</xdr:rowOff>
    </xdr:from>
    <xdr:to>
      <xdr:col>67</xdr:col>
      <xdr:colOff>101600</xdr:colOff>
      <xdr:row>95</xdr:row>
      <xdr:rowOff>63243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2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79770</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02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82088</xdr:rowOff>
    </xdr:from>
    <xdr:to>
      <xdr:col>98</xdr:col>
      <xdr:colOff>38100</xdr:colOff>
      <xdr:row>39</xdr:row>
      <xdr:rowOff>12238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28765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費について、本村では、村の面積の９５％を占める森林資源を活用し、産業の振興を図っている。材の搬出に係る補助や、不良材を木質ペレットに加工し、村内の宿泊施設等のボイラーで利用したり、木質バイオマス発電事業を行っている。このため類似団体と比較すると高水準となっている。</a:t>
          </a:r>
        </a:p>
        <a:p>
          <a:r>
            <a:rPr kumimoji="1" lang="ja-JP" altLang="en-US" sz="1300">
              <a:latin typeface="ＭＳ Ｐゴシック" panose="020B0600070205080204" pitchFamily="50" charset="-128"/>
              <a:ea typeface="ＭＳ Ｐゴシック" panose="020B0600070205080204" pitchFamily="50" charset="-128"/>
            </a:rPr>
            <a:t>衛生費については、村内の生ゴミを焼却するのではなく、堆肥化しゴミの削減に努めている。また、医療費の抑制のため、古くから健康診断に力を注いでおり、事業所健診を村が実施し、経費の２分の１を村会計から支出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群馬県上野村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税収減に伴い財政調整基金からの繰入を行ったため、実質単年度収支は赤字となっている。</a:t>
          </a:r>
        </a:p>
        <a:p>
          <a:r>
            <a:rPr kumimoji="1" lang="ja-JP" altLang="en-US" sz="1400">
              <a:latin typeface="ＭＳ ゴシック" pitchFamily="49" charset="-128"/>
              <a:ea typeface="ＭＳ ゴシック" pitchFamily="49" charset="-128"/>
            </a:rPr>
            <a:t>今後も効率的な財政運営を図るとともに、計画的な基金管理運営を行う。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群馬県上野村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産業振興事業特別会計は、産業振興並びに雇用対策の一環として、特産品開発や観光施設等の運営、林業の</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次産業に資する事業を行っている。黒字化の目処が立った事業は民間に委託しているため赤字額は年々減額となっている。また、既存事業も経営改善を図り、赤字額が縮小している。今後事業の育成をすすめ、直営から民間に移すなど計画的な事業運営を図り、更なる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2" sqref="B2"/>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82</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83</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84</v>
      </c>
      <c r="C3" s="650"/>
      <c r="D3" s="650"/>
      <c r="E3" s="651"/>
      <c r="F3" s="651"/>
      <c r="G3" s="651"/>
      <c r="H3" s="651"/>
      <c r="I3" s="651"/>
      <c r="J3" s="651"/>
      <c r="K3" s="651"/>
      <c r="L3" s="651" t="s">
        <v>85</v>
      </c>
      <c r="M3" s="651"/>
      <c r="N3" s="651"/>
      <c r="O3" s="651"/>
      <c r="P3" s="651"/>
      <c r="Q3" s="651"/>
      <c r="R3" s="654"/>
      <c r="S3" s="654"/>
      <c r="T3" s="654"/>
      <c r="U3" s="654"/>
      <c r="V3" s="655"/>
      <c r="W3" s="545" t="s">
        <v>86</v>
      </c>
      <c r="X3" s="546"/>
      <c r="Y3" s="546"/>
      <c r="Z3" s="546"/>
      <c r="AA3" s="546"/>
      <c r="AB3" s="650"/>
      <c r="AC3" s="654" t="s">
        <v>87</v>
      </c>
      <c r="AD3" s="546"/>
      <c r="AE3" s="546"/>
      <c r="AF3" s="546"/>
      <c r="AG3" s="546"/>
      <c r="AH3" s="546"/>
      <c r="AI3" s="546"/>
      <c r="AJ3" s="546"/>
      <c r="AK3" s="546"/>
      <c r="AL3" s="616"/>
      <c r="AM3" s="545" t="s">
        <v>88</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89</v>
      </c>
      <c r="BO3" s="546"/>
      <c r="BP3" s="546"/>
      <c r="BQ3" s="546"/>
      <c r="BR3" s="546"/>
      <c r="BS3" s="546"/>
      <c r="BT3" s="546"/>
      <c r="BU3" s="616"/>
      <c r="BV3" s="545" t="s">
        <v>90</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91</v>
      </c>
      <c r="CU3" s="546"/>
      <c r="CV3" s="546"/>
      <c r="CW3" s="546"/>
      <c r="CX3" s="546"/>
      <c r="CY3" s="546"/>
      <c r="CZ3" s="546"/>
      <c r="DA3" s="616"/>
      <c r="DB3" s="545" t="s">
        <v>92</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4"/>
      <c r="AO4" s="484"/>
      <c r="AP4" s="484"/>
      <c r="AQ4" s="484"/>
      <c r="AR4" s="484"/>
      <c r="AS4" s="484"/>
      <c r="AT4" s="484"/>
      <c r="AU4" s="484"/>
      <c r="AV4" s="484"/>
      <c r="AW4" s="484"/>
      <c r="AX4" s="657"/>
      <c r="AY4" s="458" t="s">
        <v>93</v>
      </c>
      <c r="AZ4" s="459"/>
      <c r="BA4" s="459"/>
      <c r="BB4" s="459"/>
      <c r="BC4" s="459"/>
      <c r="BD4" s="459"/>
      <c r="BE4" s="459"/>
      <c r="BF4" s="459"/>
      <c r="BG4" s="459"/>
      <c r="BH4" s="459"/>
      <c r="BI4" s="459"/>
      <c r="BJ4" s="459"/>
      <c r="BK4" s="459"/>
      <c r="BL4" s="459"/>
      <c r="BM4" s="460"/>
      <c r="BN4" s="461">
        <v>3591701</v>
      </c>
      <c r="BO4" s="462"/>
      <c r="BP4" s="462"/>
      <c r="BQ4" s="462"/>
      <c r="BR4" s="462"/>
      <c r="BS4" s="462"/>
      <c r="BT4" s="462"/>
      <c r="BU4" s="463"/>
      <c r="BV4" s="461">
        <v>3361609</v>
      </c>
      <c r="BW4" s="462"/>
      <c r="BX4" s="462"/>
      <c r="BY4" s="462"/>
      <c r="BZ4" s="462"/>
      <c r="CA4" s="462"/>
      <c r="CB4" s="462"/>
      <c r="CC4" s="463"/>
      <c r="CD4" s="642" t="s">
        <v>94</v>
      </c>
      <c r="CE4" s="643"/>
      <c r="CF4" s="643"/>
      <c r="CG4" s="643"/>
      <c r="CH4" s="643"/>
      <c r="CI4" s="643"/>
      <c r="CJ4" s="643"/>
      <c r="CK4" s="643"/>
      <c r="CL4" s="643"/>
      <c r="CM4" s="643"/>
      <c r="CN4" s="643"/>
      <c r="CO4" s="643"/>
      <c r="CP4" s="643"/>
      <c r="CQ4" s="643"/>
      <c r="CR4" s="643"/>
      <c r="CS4" s="644"/>
      <c r="CT4" s="645">
        <v>2.6</v>
      </c>
      <c r="CU4" s="646"/>
      <c r="CV4" s="646"/>
      <c r="CW4" s="646"/>
      <c r="CX4" s="646"/>
      <c r="CY4" s="646"/>
      <c r="CZ4" s="646"/>
      <c r="DA4" s="647"/>
      <c r="DB4" s="645">
        <v>5</v>
      </c>
      <c r="DC4" s="646"/>
      <c r="DD4" s="646"/>
      <c r="DE4" s="646"/>
      <c r="DF4" s="646"/>
      <c r="DG4" s="646"/>
      <c r="DH4" s="646"/>
      <c r="DI4" s="647"/>
      <c r="DJ4" s="186"/>
      <c r="DK4" s="186"/>
      <c r="DL4" s="186"/>
      <c r="DM4" s="186"/>
      <c r="DN4" s="186"/>
      <c r="DO4" s="186"/>
    </row>
    <row r="5" spans="1:119" ht="18.75" customHeight="1" x14ac:dyDescent="0.15">
      <c r="A5" s="187"/>
      <c r="B5" s="652"/>
      <c r="C5" s="485"/>
      <c r="D5" s="485"/>
      <c r="E5" s="653"/>
      <c r="F5" s="653"/>
      <c r="G5" s="653"/>
      <c r="H5" s="653"/>
      <c r="I5" s="653"/>
      <c r="J5" s="653"/>
      <c r="K5" s="653"/>
      <c r="L5" s="653"/>
      <c r="M5" s="653"/>
      <c r="N5" s="653"/>
      <c r="O5" s="653"/>
      <c r="P5" s="653"/>
      <c r="Q5" s="653"/>
      <c r="R5" s="483"/>
      <c r="S5" s="483"/>
      <c r="T5" s="483"/>
      <c r="U5" s="483"/>
      <c r="V5" s="656"/>
      <c r="W5" s="572"/>
      <c r="X5" s="484"/>
      <c r="Y5" s="484"/>
      <c r="Z5" s="484"/>
      <c r="AA5" s="484"/>
      <c r="AB5" s="485"/>
      <c r="AC5" s="483"/>
      <c r="AD5" s="484"/>
      <c r="AE5" s="484"/>
      <c r="AF5" s="484"/>
      <c r="AG5" s="484"/>
      <c r="AH5" s="484"/>
      <c r="AI5" s="484"/>
      <c r="AJ5" s="484"/>
      <c r="AK5" s="484"/>
      <c r="AL5" s="657"/>
      <c r="AM5" s="535" t="s">
        <v>95</v>
      </c>
      <c r="AN5" s="440"/>
      <c r="AO5" s="440"/>
      <c r="AP5" s="440"/>
      <c r="AQ5" s="440"/>
      <c r="AR5" s="440"/>
      <c r="AS5" s="440"/>
      <c r="AT5" s="441"/>
      <c r="AU5" s="523" t="s">
        <v>96</v>
      </c>
      <c r="AV5" s="524"/>
      <c r="AW5" s="524"/>
      <c r="AX5" s="524"/>
      <c r="AY5" s="446" t="s">
        <v>97</v>
      </c>
      <c r="AZ5" s="447"/>
      <c r="BA5" s="447"/>
      <c r="BB5" s="447"/>
      <c r="BC5" s="447"/>
      <c r="BD5" s="447"/>
      <c r="BE5" s="447"/>
      <c r="BF5" s="447"/>
      <c r="BG5" s="447"/>
      <c r="BH5" s="447"/>
      <c r="BI5" s="447"/>
      <c r="BJ5" s="447"/>
      <c r="BK5" s="447"/>
      <c r="BL5" s="447"/>
      <c r="BM5" s="448"/>
      <c r="BN5" s="466">
        <v>3430332</v>
      </c>
      <c r="BO5" s="467"/>
      <c r="BP5" s="467"/>
      <c r="BQ5" s="467"/>
      <c r="BR5" s="467"/>
      <c r="BS5" s="467"/>
      <c r="BT5" s="467"/>
      <c r="BU5" s="468"/>
      <c r="BV5" s="466">
        <v>3251737</v>
      </c>
      <c r="BW5" s="467"/>
      <c r="BX5" s="467"/>
      <c r="BY5" s="467"/>
      <c r="BZ5" s="467"/>
      <c r="CA5" s="467"/>
      <c r="CB5" s="467"/>
      <c r="CC5" s="468"/>
      <c r="CD5" s="475" t="s">
        <v>98</v>
      </c>
      <c r="CE5" s="476"/>
      <c r="CF5" s="476"/>
      <c r="CG5" s="476"/>
      <c r="CH5" s="476"/>
      <c r="CI5" s="476"/>
      <c r="CJ5" s="476"/>
      <c r="CK5" s="476"/>
      <c r="CL5" s="476"/>
      <c r="CM5" s="476"/>
      <c r="CN5" s="476"/>
      <c r="CO5" s="476"/>
      <c r="CP5" s="476"/>
      <c r="CQ5" s="476"/>
      <c r="CR5" s="476"/>
      <c r="CS5" s="477"/>
      <c r="CT5" s="436">
        <v>75.400000000000006</v>
      </c>
      <c r="CU5" s="437"/>
      <c r="CV5" s="437"/>
      <c r="CW5" s="437"/>
      <c r="CX5" s="437"/>
      <c r="CY5" s="437"/>
      <c r="CZ5" s="437"/>
      <c r="DA5" s="438"/>
      <c r="DB5" s="436">
        <v>79.3</v>
      </c>
      <c r="DC5" s="437"/>
      <c r="DD5" s="437"/>
      <c r="DE5" s="437"/>
      <c r="DF5" s="437"/>
      <c r="DG5" s="437"/>
      <c r="DH5" s="437"/>
      <c r="DI5" s="438"/>
      <c r="DJ5" s="186"/>
      <c r="DK5" s="186"/>
      <c r="DL5" s="186"/>
      <c r="DM5" s="186"/>
      <c r="DN5" s="186"/>
      <c r="DO5" s="186"/>
    </row>
    <row r="6" spans="1:119" ht="18.75" customHeight="1" x14ac:dyDescent="0.15">
      <c r="A6" s="187"/>
      <c r="B6" s="622" t="s">
        <v>99</v>
      </c>
      <c r="C6" s="482"/>
      <c r="D6" s="482"/>
      <c r="E6" s="623"/>
      <c r="F6" s="623"/>
      <c r="G6" s="623"/>
      <c r="H6" s="623"/>
      <c r="I6" s="623"/>
      <c r="J6" s="623"/>
      <c r="K6" s="623"/>
      <c r="L6" s="623" t="s">
        <v>100</v>
      </c>
      <c r="M6" s="623"/>
      <c r="N6" s="623"/>
      <c r="O6" s="623"/>
      <c r="P6" s="623"/>
      <c r="Q6" s="623"/>
      <c r="R6" s="506"/>
      <c r="S6" s="506"/>
      <c r="T6" s="506"/>
      <c r="U6" s="506"/>
      <c r="V6" s="629"/>
      <c r="W6" s="557" t="s">
        <v>101</v>
      </c>
      <c r="X6" s="481"/>
      <c r="Y6" s="481"/>
      <c r="Z6" s="481"/>
      <c r="AA6" s="481"/>
      <c r="AB6" s="482"/>
      <c r="AC6" s="634" t="s">
        <v>102</v>
      </c>
      <c r="AD6" s="635"/>
      <c r="AE6" s="635"/>
      <c r="AF6" s="635"/>
      <c r="AG6" s="635"/>
      <c r="AH6" s="635"/>
      <c r="AI6" s="635"/>
      <c r="AJ6" s="635"/>
      <c r="AK6" s="635"/>
      <c r="AL6" s="636"/>
      <c r="AM6" s="535" t="s">
        <v>103</v>
      </c>
      <c r="AN6" s="440"/>
      <c r="AO6" s="440"/>
      <c r="AP6" s="440"/>
      <c r="AQ6" s="440"/>
      <c r="AR6" s="440"/>
      <c r="AS6" s="440"/>
      <c r="AT6" s="441"/>
      <c r="AU6" s="523" t="s">
        <v>96</v>
      </c>
      <c r="AV6" s="524"/>
      <c r="AW6" s="524"/>
      <c r="AX6" s="524"/>
      <c r="AY6" s="446" t="s">
        <v>104</v>
      </c>
      <c r="AZ6" s="447"/>
      <c r="BA6" s="447"/>
      <c r="BB6" s="447"/>
      <c r="BC6" s="447"/>
      <c r="BD6" s="447"/>
      <c r="BE6" s="447"/>
      <c r="BF6" s="447"/>
      <c r="BG6" s="447"/>
      <c r="BH6" s="447"/>
      <c r="BI6" s="447"/>
      <c r="BJ6" s="447"/>
      <c r="BK6" s="447"/>
      <c r="BL6" s="447"/>
      <c r="BM6" s="448"/>
      <c r="BN6" s="466">
        <v>161369</v>
      </c>
      <c r="BO6" s="467"/>
      <c r="BP6" s="467"/>
      <c r="BQ6" s="467"/>
      <c r="BR6" s="467"/>
      <c r="BS6" s="467"/>
      <c r="BT6" s="467"/>
      <c r="BU6" s="468"/>
      <c r="BV6" s="466">
        <v>109872</v>
      </c>
      <c r="BW6" s="467"/>
      <c r="BX6" s="467"/>
      <c r="BY6" s="467"/>
      <c r="BZ6" s="467"/>
      <c r="CA6" s="467"/>
      <c r="CB6" s="467"/>
      <c r="CC6" s="468"/>
      <c r="CD6" s="475" t="s">
        <v>105</v>
      </c>
      <c r="CE6" s="476"/>
      <c r="CF6" s="476"/>
      <c r="CG6" s="476"/>
      <c r="CH6" s="476"/>
      <c r="CI6" s="476"/>
      <c r="CJ6" s="476"/>
      <c r="CK6" s="476"/>
      <c r="CL6" s="476"/>
      <c r="CM6" s="476"/>
      <c r="CN6" s="476"/>
      <c r="CO6" s="476"/>
      <c r="CP6" s="476"/>
      <c r="CQ6" s="476"/>
      <c r="CR6" s="476"/>
      <c r="CS6" s="477"/>
      <c r="CT6" s="619">
        <v>78.3</v>
      </c>
      <c r="CU6" s="620"/>
      <c r="CV6" s="620"/>
      <c r="CW6" s="620"/>
      <c r="CX6" s="620"/>
      <c r="CY6" s="620"/>
      <c r="CZ6" s="620"/>
      <c r="DA6" s="621"/>
      <c r="DB6" s="619">
        <v>80.8</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106</v>
      </c>
      <c r="AN7" s="440"/>
      <c r="AO7" s="440"/>
      <c r="AP7" s="440"/>
      <c r="AQ7" s="440"/>
      <c r="AR7" s="440"/>
      <c r="AS7" s="440"/>
      <c r="AT7" s="441"/>
      <c r="AU7" s="523" t="s">
        <v>96</v>
      </c>
      <c r="AV7" s="524"/>
      <c r="AW7" s="524"/>
      <c r="AX7" s="524"/>
      <c r="AY7" s="446" t="s">
        <v>107</v>
      </c>
      <c r="AZ7" s="447"/>
      <c r="BA7" s="447"/>
      <c r="BB7" s="447"/>
      <c r="BC7" s="447"/>
      <c r="BD7" s="447"/>
      <c r="BE7" s="447"/>
      <c r="BF7" s="447"/>
      <c r="BG7" s="447"/>
      <c r="BH7" s="447"/>
      <c r="BI7" s="447"/>
      <c r="BJ7" s="447"/>
      <c r="BK7" s="447"/>
      <c r="BL7" s="447"/>
      <c r="BM7" s="448"/>
      <c r="BN7" s="466">
        <v>119106</v>
      </c>
      <c r="BO7" s="467"/>
      <c r="BP7" s="467"/>
      <c r="BQ7" s="467"/>
      <c r="BR7" s="467"/>
      <c r="BS7" s="467"/>
      <c r="BT7" s="467"/>
      <c r="BU7" s="468"/>
      <c r="BV7" s="466">
        <v>28563</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1614749</v>
      </c>
      <c r="CU7" s="467"/>
      <c r="CV7" s="467"/>
      <c r="CW7" s="467"/>
      <c r="CX7" s="467"/>
      <c r="CY7" s="467"/>
      <c r="CZ7" s="467"/>
      <c r="DA7" s="468"/>
      <c r="DB7" s="466">
        <v>1628841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96</v>
      </c>
      <c r="AV8" s="524"/>
      <c r="AW8" s="524"/>
      <c r="AX8" s="524"/>
      <c r="AY8" s="446" t="s">
        <v>110</v>
      </c>
      <c r="AZ8" s="447"/>
      <c r="BA8" s="447"/>
      <c r="BB8" s="447"/>
      <c r="BC8" s="447"/>
      <c r="BD8" s="447"/>
      <c r="BE8" s="447"/>
      <c r="BF8" s="447"/>
      <c r="BG8" s="447"/>
      <c r="BH8" s="447"/>
      <c r="BI8" s="447"/>
      <c r="BJ8" s="447"/>
      <c r="BK8" s="447"/>
      <c r="BL8" s="447"/>
      <c r="BM8" s="448"/>
      <c r="BN8" s="466">
        <v>42263</v>
      </c>
      <c r="BO8" s="467"/>
      <c r="BP8" s="467"/>
      <c r="BQ8" s="467"/>
      <c r="BR8" s="467"/>
      <c r="BS8" s="467"/>
      <c r="BT8" s="467"/>
      <c r="BU8" s="468"/>
      <c r="BV8" s="466">
        <v>81309</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0.98</v>
      </c>
      <c r="CU8" s="580"/>
      <c r="CV8" s="580"/>
      <c r="CW8" s="580"/>
      <c r="CX8" s="580"/>
      <c r="CY8" s="580"/>
      <c r="CZ8" s="580"/>
      <c r="DA8" s="581"/>
      <c r="DB8" s="579">
        <v>0.99</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1230</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96</v>
      </c>
      <c r="AV9" s="524"/>
      <c r="AW9" s="524"/>
      <c r="AX9" s="524"/>
      <c r="AY9" s="446" t="s">
        <v>116</v>
      </c>
      <c r="AZ9" s="447"/>
      <c r="BA9" s="447"/>
      <c r="BB9" s="447"/>
      <c r="BC9" s="447"/>
      <c r="BD9" s="447"/>
      <c r="BE9" s="447"/>
      <c r="BF9" s="447"/>
      <c r="BG9" s="447"/>
      <c r="BH9" s="447"/>
      <c r="BI9" s="447"/>
      <c r="BJ9" s="447"/>
      <c r="BK9" s="447"/>
      <c r="BL9" s="447"/>
      <c r="BM9" s="448"/>
      <c r="BN9" s="466">
        <v>-39046</v>
      </c>
      <c r="BO9" s="467"/>
      <c r="BP9" s="467"/>
      <c r="BQ9" s="467"/>
      <c r="BR9" s="467"/>
      <c r="BS9" s="467"/>
      <c r="BT9" s="467"/>
      <c r="BU9" s="468"/>
      <c r="BV9" s="466">
        <v>-108271</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17.399999999999999</v>
      </c>
      <c r="CU9" s="437"/>
      <c r="CV9" s="437"/>
      <c r="CW9" s="437"/>
      <c r="CX9" s="437"/>
      <c r="CY9" s="437"/>
      <c r="CZ9" s="437"/>
      <c r="DA9" s="438"/>
      <c r="DB9" s="436">
        <v>20.6</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1306</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126</v>
      </c>
      <c r="BO10" s="467"/>
      <c r="BP10" s="467"/>
      <c r="BQ10" s="467"/>
      <c r="BR10" s="467"/>
      <c r="BS10" s="467"/>
      <c r="BT10" s="467"/>
      <c r="BU10" s="468"/>
      <c r="BV10" s="466">
        <v>401</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4" t="s">
        <v>123</v>
      </c>
      <c r="M11" s="515"/>
      <c r="N11" s="515"/>
      <c r="O11" s="515"/>
      <c r="P11" s="515"/>
      <c r="Q11" s="516"/>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1158</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104800</v>
      </c>
      <c r="BO12" s="467"/>
      <c r="BP12" s="467"/>
      <c r="BQ12" s="467"/>
      <c r="BR12" s="467"/>
      <c r="BS12" s="467"/>
      <c r="BT12" s="467"/>
      <c r="BU12" s="468"/>
      <c r="BV12" s="466">
        <v>101800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1140</v>
      </c>
      <c r="S13" s="570"/>
      <c r="T13" s="570"/>
      <c r="U13" s="570"/>
      <c r="V13" s="571"/>
      <c r="W13" s="557" t="s">
        <v>141</v>
      </c>
      <c r="X13" s="481"/>
      <c r="Y13" s="481"/>
      <c r="Z13" s="481"/>
      <c r="AA13" s="481"/>
      <c r="AB13" s="482"/>
      <c r="AC13" s="442">
        <v>128</v>
      </c>
      <c r="AD13" s="443"/>
      <c r="AE13" s="443"/>
      <c r="AF13" s="443"/>
      <c r="AG13" s="444"/>
      <c r="AH13" s="442">
        <v>122</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-143720</v>
      </c>
      <c r="BO13" s="467"/>
      <c r="BP13" s="467"/>
      <c r="BQ13" s="467"/>
      <c r="BR13" s="467"/>
      <c r="BS13" s="467"/>
      <c r="BT13" s="467"/>
      <c r="BU13" s="468"/>
      <c r="BV13" s="466">
        <v>-209670</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8.1</v>
      </c>
      <c r="CU13" s="437"/>
      <c r="CV13" s="437"/>
      <c r="CW13" s="437"/>
      <c r="CX13" s="437"/>
      <c r="CY13" s="437"/>
      <c r="CZ13" s="437"/>
      <c r="DA13" s="438"/>
      <c r="DB13" s="436">
        <v>7.9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1190</v>
      </c>
      <c r="S14" s="570"/>
      <c r="T14" s="570"/>
      <c r="U14" s="570"/>
      <c r="V14" s="571"/>
      <c r="W14" s="572"/>
      <c r="X14" s="484"/>
      <c r="Y14" s="484"/>
      <c r="Z14" s="484"/>
      <c r="AA14" s="484"/>
      <c r="AB14" s="485"/>
      <c r="AC14" s="562">
        <v>22.2</v>
      </c>
      <c r="AD14" s="563"/>
      <c r="AE14" s="563"/>
      <c r="AF14" s="563"/>
      <c r="AG14" s="564"/>
      <c r="AH14" s="562">
        <v>19.8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t="s">
        <v>129</v>
      </c>
      <c r="CU14" s="574"/>
      <c r="CV14" s="574"/>
      <c r="CW14" s="574"/>
      <c r="CX14" s="574"/>
      <c r="CY14" s="574"/>
      <c r="CZ14" s="574"/>
      <c r="DA14" s="575"/>
      <c r="DB14" s="573" t="s">
        <v>129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140</v>
      </c>
      <c r="N15" s="567"/>
      <c r="O15" s="567"/>
      <c r="P15" s="567"/>
      <c r="Q15" s="568"/>
      <c r="R15" s="569">
        <v>1175</v>
      </c>
      <c r="S15" s="570"/>
      <c r="T15" s="570"/>
      <c r="U15" s="570"/>
      <c r="V15" s="571"/>
      <c r="W15" s="557" t="s">
        <v>148</v>
      </c>
      <c r="X15" s="481"/>
      <c r="Y15" s="481"/>
      <c r="Z15" s="481"/>
      <c r="AA15" s="481"/>
      <c r="AB15" s="482"/>
      <c r="AC15" s="442">
        <v>116</v>
      </c>
      <c r="AD15" s="443"/>
      <c r="AE15" s="443"/>
      <c r="AF15" s="443"/>
      <c r="AG15" s="444"/>
      <c r="AH15" s="442">
        <v>140</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1161031</v>
      </c>
      <c r="BO15" s="462"/>
      <c r="BP15" s="462"/>
      <c r="BQ15" s="462"/>
      <c r="BR15" s="462"/>
      <c r="BS15" s="462"/>
      <c r="BT15" s="462"/>
      <c r="BU15" s="463"/>
      <c r="BV15" s="461">
        <v>1211143</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4"/>
      <c r="Y16" s="484"/>
      <c r="Z16" s="484"/>
      <c r="AA16" s="484"/>
      <c r="AB16" s="485"/>
      <c r="AC16" s="562">
        <v>20.100000000000001</v>
      </c>
      <c r="AD16" s="563"/>
      <c r="AE16" s="563"/>
      <c r="AF16" s="563"/>
      <c r="AG16" s="564"/>
      <c r="AH16" s="562">
        <v>22.7</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1193426</v>
      </c>
      <c r="BO16" s="467"/>
      <c r="BP16" s="467"/>
      <c r="BQ16" s="467"/>
      <c r="BR16" s="467"/>
      <c r="BS16" s="467"/>
      <c r="BT16" s="467"/>
      <c r="BU16" s="468"/>
      <c r="BV16" s="466">
        <v>1222371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81"/>
      <c r="Y17" s="481"/>
      <c r="Z17" s="481"/>
      <c r="AA17" s="481"/>
      <c r="AB17" s="482"/>
      <c r="AC17" s="442">
        <v>333</v>
      </c>
      <c r="AD17" s="443"/>
      <c r="AE17" s="443"/>
      <c r="AF17" s="443"/>
      <c r="AG17" s="444"/>
      <c r="AH17" s="442">
        <v>354</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1523719</v>
      </c>
      <c r="BO17" s="467"/>
      <c r="BP17" s="467"/>
      <c r="BQ17" s="467"/>
      <c r="BR17" s="467"/>
      <c r="BS17" s="467"/>
      <c r="BT17" s="467"/>
      <c r="BU17" s="468"/>
      <c r="BV17" s="466">
        <v>1594293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181.85</v>
      </c>
      <c r="M18" s="531"/>
      <c r="N18" s="531"/>
      <c r="O18" s="531"/>
      <c r="P18" s="531"/>
      <c r="Q18" s="531"/>
      <c r="R18" s="532"/>
      <c r="S18" s="532"/>
      <c r="T18" s="532"/>
      <c r="U18" s="532"/>
      <c r="V18" s="533"/>
      <c r="W18" s="547"/>
      <c r="X18" s="548"/>
      <c r="Y18" s="548"/>
      <c r="Z18" s="548"/>
      <c r="AA18" s="548"/>
      <c r="AB18" s="558"/>
      <c r="AC18" s="430">
        <v>57.7</v>
      </c>
      <c r="AD18" s="431"/>
      <c r="AE18" s="431"/>
      <c r="AF18" s="431"/>
      <c r="AG18" s="534"/>
      <c r="AH18" s="430">
        <v>57.5</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1217785</v>
      </c>
      <c r="BO18" s="467"/>
      <c r="BP18" s="467"/>
      <c r="BQ18" s="467"/>
      <c r="BR18" s="467"/>
      <c r="BS18" s="467"/>
      <c r="BT18" s="467"/>
      <c r="BU18" s="468"/>
      <c r="BV18" s="466">
        <v>1301340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2265090</v>
      </c>
      <c r="BO19" s="467"/>
      <c r="BP19" s="467"/>
      <c r="BQ19" s="467"/>
      <c r="BR19" s="467"/>
      <c r="BS19" s="467"/>
      <c r="BT19" s="467"/>
      <c r="BU19" s="468"/>
      <c r="BV19" s="466">
        <v>1955358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578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5"/>
      <c r="AO20" s="515"/>
      <c r="AP20" s="515"/>
      <c r="AQ20" s="515"/>
      <c r="AR20" s="515"/>
      <c r="AS20" s="515"/>
      <c r="AT20" s="516"/>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58" t="s">
        <v>170</v>
      </c>
      <c r="AZ23" s="459"/>
      <c r="BA23" s="459"/>
      <c r="BB23" s="459"/>
      <c r="BC23" s="459"/>
      <c r="BD23" s="459"/>
      <c r="BE23" s="459"/>
      <c r="BF23" s="459"/>
      <c r="BG23" s="459"/>
      <c r="BH23" s="459"/>
      <c r="BI23" s="459"/>
      <c r="BJ23" s="459"/>
      <c r="BK23" s="459"/>
      <c r="BL23" s="459"/>
      <c r="BM23" s="460"/>
      <c r="BN23" s="466">
        <v>2865375</v>
      </c>
      <c r="BO23" s="467"/>
      <c r="BP23" s="467"/>
      <c r="BQ23" s="467"/>
      <c r="BR23" s="467"/>
      <c r="BS23" s="467"/>
      <c r="BT23" s="467"/>
      <c r="BU23" s="468"/>
      <c r="BV23" s="466">
        <v>2586077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500"/>
      <c r="C24" s="501"/>
      <c r="D24" s="502"/>
      <c r="E24" s="439" t="s">
        <v>171</v>
      </c>
      <c r="F24" s="440"/>
      <c r="G24" s="440"/>
      <c r="H24" s="440"/>
      <c r="I24" s="440"/>
      <c r="J24" s="440"/>
      <c r="K24" s="441"/>
      <c r="L24" s="442">
        <v>1</v>
      </c>
      <c r="M24" s="443"/>
      <c r="N24" s="443"/>
      <c r="O24" s="443"/>
      <c r="P24" s="444"/>
      <c r="Q24" s="442">
        <v>5500</v>
      </c>
      <c r="R24" s="443"/>
      <c r="S24" s="443"/>
      <c r="T24" s="443"/>
      <c r="U24" s="443"/>
      <c r="V24" s="444"/>
      <c r="W24" s="510"/>
      <c r="X24" s="501"/>
      <c r="Y24" s="502"/>
      <c r="Z24" s="439" t="s">
        <v>172</v>
      </c>
      <c r="AA24" s="440"/>
      <c r="AB24" s="440"/>
      <c r="AC24" s="440"/>
      <c r="AD24" s="440"/>
      <c r="AE24" s="440"/>
      <c r="AF24" s="440"/>
      <c r="AG24" s="441"/>
      <c r="AH24" s="442">
        <v>33</v>
      </c>
      <c r="AI24" s="443"/>
      <c r="AJ24" s="443"/>
      <c r="AK24" s="443"/>
      <c r="AL24" s="444"/>
      <c r="AM24" s="442">
        <v>88044</v>
      </c>
      <c r="AN24" s="443"/>
      <c r="AO24" s="443"/>
      <c r="AP24" s="443"/>
      <c r="AQ24" s="443"/>
      <c r="AR24" s="444"/>
      <c r="AS24" s="442">
        <v>2668</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2813399</v>
      </c>
      <c r="BO24" s="467"/>
      <c r="BP24" s="467"/>
      <c r="BQ24" s="467"/>
      <c r="BR24" s="467"/>
      <c r="BS24" s="467"/>
      <c r="BT24" s="467"/>
      <c r="BU24" s="468"/>
      <c r="BV24" s="466">
        <v>2522177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500"/>
      <c r="C25" s="501"/>
      <c r="D25" s="502"/>
      <c r="E25" s="439" t="s">
        <v>174</v>
      </c>
      <c r="F25" s="440"/>
      <c r="G25" s="440"/>
      <c r="H25" s="440"/>
      <c r="I25" s="440"/>
      <c r="J25" s="440"/>
      <c r="K25" s="441"/>
      <c r="L25" s="442" t="s">
        <v>129</v>
      </c>
      <c r="M25" s="443"/>
      <c r="N25" s="443"/>
      <c r="O25" s="443"/>
      <c r="P25" s="444"/>
      <c r="Q25" s="442" t="s">
        <v>138</v>
      </c>
      <c r="R25" s="443"/>
      <c r="S25" s="443"/>
      <c r="T25" s="443"/>
      <c r="U25" s="443"/>
      <c r="V25" s="444"/>
      <c r="W25" s="510"/>
      <c r="X25" s="501"/>
      <c r="Y25" s="502"/>
      <c r="Z25" s="439" t="s">
        <v>175</v>
      </c>
      <c r="AA25" s="440"/>
      <c r="AB25" s="440"/>
      <c r="AC25" s="440"/>
      <c r="AD25" s="440"/>
      <c r="AE25" s="440"/>
      <c r="AF25" s="440"/>
      <c r="AG25" s="441"/>
      <c r="AH25" s="442" t="s">
        <v>138</v>
      </c>
      <c r="AI25" s="443"/>
      <c r="AJ25" s="443"/>
      <c r="AK25" s="443"/>
      <c r="AL25" s="444"/>
      <c r="AM25" s="442" t="s">
        <v>138</v>
      </c>
      <c r="AN25" s="443"/>
      <c r="AO25" s="443"/>
      <c r="AP25" s="443"/>
      <c r="AQ25" s="443"/>
      <c r="AR25" s="444"/>
      <c r="AS25" s="442" t="s">
        <v>138</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194</v>
      </c>
      <c r="BO25" s="462"/>
      <c r="BP25" s="462"/>
      <c r="BQ25" s="462"/>
      <c r="BR25" s="462"/>
      <c r="BS25" s="462"/>
      <c r="BT25" s="462"/>
      <c r="BU25" s="463"/>
      <c r="BV25" s="461">
        <v>483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500"/>
      <c r="C26" s="501"/>
      <c r="D26" s="502"/>
      <c r="E26" s="439" t="s">
        <v>177</v>
      </c>
      <c r="F26" s="440"/>
      <c r="G26" s="440"/>
      <c r="H26" s="440"/>
      <c r="I26" s="440"/>
      <c r="J26" s="440"/>
      <c r="K26" s="441"/>
      <c r="L26" s="442">
        <v>1</v>
      </c>
      <c r="M26" s="443"/>
      <c r="N26" s="443"/>
      <c r="O26" s="443"/>
      <c r="P26" s="444"/>
      <c r="Q26" s="442">
        <v>4300</v>
      </c>
      <c r="R26" s="443"/>
      <c r="S26" s="443"/>
      <c r="T26" s="443"/>
      <c r="U26" s="443"/>
      <c r="V26" s="444"/>
      <c r="W26" s="510"/>
      <c r="X26" s="501"/>
      <c r="Y26" s="502"/>
      <c r="Z26" s="439" t="s">
        <v>178</v>
      </c>
      <c r="AA26" s="478"/>
      <c r="AB26" s="478"/>
      <c r="AC26" s="478"/>
      <c r="AD26" s="478"/>
      <c r="AE26" s="478"/>
      <c r="AF26" s="478"/>
      <c r="AG26" s="479"/>
      <c r="AH26" s="442" t="s">
        <v>138</v>
      </c>
      <c r="AI26" s="443"/>
      <c r="AJ26" s="443"/>
      <c r="AK26" s="443"/>
      <c r="AL26" s="444"/>
      <c r="AM26" s="442" t="s">
        <v>138</v>
      </c>
      <c r="AN26" s="443"/>
      <c r="AO26" s="443"/>
      <c r="AP26" s="443"/>
      <c r="AQ26" s="443"/>
      <c r="AR26" s="444"/>
      <c r="AS26" s="442" t="s">
        <v>138</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500"/>
      <c r="C27" s="501"/>
      <c r="D27" s="502"/>
      <c r="E27" s="439" t="s">
        <v>180</v>
      </c>
      <c r="F27" s="440"/>
      <c r="G27" s="440"/>
      <c r="H27" s="440"/>
      <c r="I27" s="440"/>
      <c r="J27" s="440"/>
      <c r="K27" s="441"/>
      <c r="L27" s="442">
        <v>1</v>
      </c>
      <c r="M27" s="443"/>
      <c r="N27" s="443"/>
      <c r="O27" s="443"/>
      <c r="P27" s="444"/>
      <c r="Q27" s="442">
        <v>2470</v>
      </c>
      <c r="R27" s="443"/>
      <c r="S27" s="443"/>
      <c r="T27" s="443"/>
      <c r="U27" s="443"/>
      <c r="V27" s="444"/>
      <c r="W27" s="510"/>
      <c r="X27" s="501"/>
      <c r="Y27" s="502"/>
      <c r="Z27" s="439" t="s">
        <v>181</v>
      </c>
      <c r="AA27" s="440"/>
      <c r="AB27" s="440"/>
      <c r="AC27" s="440"/>
      <c r="AD27" s="440"/>
      <c r="AE27" s="440"/>
      <c r="AF27" s="440"/>
      <c r="AG27" s="441"/>
      <c r="AH27" s="442" t="s">
        <v>129</v>
      </c>
      <c r="AI27" s="443"/>
      <c r="AJ27" s="443"/>
      <c r="AK27" s="443"/>
      <c r="AL27" s="444"/>
      <c r="AM27" s="442" t="s">
        <v>138</v>
      </c>
      <c r="AN27" s="443"/>
      <c r="AO27" s="443"/>
      <c r="AP27" s="443"/>
      <c r="AQ27" s="443"/>
      <c r="AR27" s="444"/>
      <c r="AS27" s="442" t="s">
        <v>138</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91528</v>
      </c>
      <c r="BO27" s="470"/>
      <c r="BP27" s="470"/>
      <c r="BQ27" s="470"/>
      <c r="BR27" s="470"/>
      <c r="BS27" s="470"/>
      <c r="BT27" s="470"/>
      <c r="BU27" s="471"/>
      <c r="BV27" s="469">
        <v>91526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500"/>
      <c r="C28" s="501"/>
      <c r="D28" s="502"/>
      <c r="E28" s="439" t="s">
        <v>183</v>
      </c>
      <c r="F28" s="440"/>
      <c r="G28" s="440"/>
      <c r="H28" s="440"/>
      <c r="I28" s="440"/>
      <c r="J28" s="440"/>
      <c r="K28" s="441"/>
      <c r="L28" s="442">
        <v>1</v>
      </c>
      <c r="M28" s="443"/>
      <c r="N28" s="443"/>
      <c r="O28" s="443"/>
      <c r="P28" s="444"/>
      <c r="Q28" s="442">
        <v>1850</v>
      </c>
      <c r="R28" s="443"/>
      <c r="S28" s="443"/>
      <c r="T28" s="443"/>
      <c r="U28" s="443"/>
      <c r="V28" s="444"/>
      <c r="W28" s="510"/>
      <c r="X28" s="501"/>
      <c r="Y28" s="502"/>
      <c r="Z28" s="439" t="s">
        <v>184</v>
      </c>
      <c r="AA28" s="440"/>
      <c r="AB28" s="440"/>
      <c r="AC28" s="440"/>
      <c r="AD28" s="440"/>
      <c r="AE28" s="440"/>
      <c r="AF28" s="440"/>
      <c r="AG28" s="441"/>
      <c r="AH28" s="442" t="s">
        <v>138</v>
      </c>
      <c r="AI28" s="443"/>
      <c r="AJ28" s="443"/>
      <c r="AK28" s="443"/>
      <c r="AL28" s="444"/>
      <c r="AM28" s="442" t="s">
        <v>138</v>
      </c>
      <c r="AN28" s="443"/>
      <c r="AO28" s="443"/>
      <c r="AP28" s="443"/>
      <c r="AQ28" s="443"/>
      <c r="AR28" s="444"/>
      <c r="AS28" s="442" t="s">
        <v>138</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911214</v>
      </c>
      <c r="BO28" s="462"/>
      <c r="BP28" s="462"/>
      <c r="BQ28" s="462"/>
      <c r="BR28" s="462"/>
      <c r="BS28" s="462"/>
      <c r="BT28" s="462"/>
      <c r="BU28" s="463"/>
      <c r="BV28" s="461">
        <v>949849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500"/>
      <c r="C29" s="501"/>
      <c r="D29" s="502"/>
      <c r="E29" s="439" t="s">
        <v>186</v>
      </c>
      <c r="F29" s="440"/>
      <c r="G29" s="440"/>
      <c r="H29" s="440"/>
      <c r="I29" s="440"/>
      <c r="J29" s="440"/>
      <c r="K29" s="441"/>
      <c r="L29" s="442">
        <v>6</v>
      </c>
      <c r="M29" s="443"/>
      <c r="N29" s="443"/>
      <c r="O29" s="443"/>
      <c r="P29" s="444"/>
      <c r="Q29" s="442">
        <v>1680</v>
      </c>
      <c r="R29" s="443"/>
      <c r="S29" s="443"/>
      <c r="T29" s="443"/>
      <c r="U29" s="443"/>
      <c r="V29" s="444"/>
      <c r="W29" s="511"/>
      <c r="X29" s="512"/>
      <c r="Y29" s="513"/>
      <c r="Z29" s="439" t="s">
        <v>187</v>
      </c>
      <c r="AA29" s="440"/>
      <c r="AB29" s="440"/>
      <c r="AC29" s="440"/>
      <c r="AD29" s="440"/>
      <c r="AE29" s="440"/>
      <c r="AF29" s="440"/>
      <c r="AG29" s="441"/>
      <c r="AH29" s="442">
        <v>33</v>
      </c>
      <c r="AI29" s="443"/>
      <c r="AJ29" s="443"/>
      <c r="AK29" s="443"/>
      <c r="AL29" s="444"/>
      <c r="AM29" s="442">
        <v>88044</v>
      </c>
      <c r="AN29" s="443"/>
      <c r="AO29" s="443"/>
      <c r="AP29" s="443"/>
      <c r="AQ29" s="443"/>
      <c r="AR29" s="444"/>
      <c r="AS29" s="442">
        <v>2668</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478200</v>
      </c>
      <c r="BO29" s="467"/>
      <c r="BP29" s="467"/>
      <c r="BQ29" s="467"/>
      <c r="BR29" s="467"/>
      <c r="BS29" s="467"/>
      <c r="BT29" s="467"/>
      <c r="BU29" s="468"/>
      <c r="BV29" s="466">
        <v>478058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0">
        <v>89.3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4228197</v>
      </c>
      <c r="BO30" s="470"/>
      <c r="BP30" s="470"/>
      <c r="BQ30" s="470"/>
      <c r="BR30" s="470"/>
      <c r="BS30" s="470"/>
      <c r="BT30" s="470"/>
      <c r="BU30" s="471"/>
      <c r="BV30" s="469">
        <v>4275390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IF('各会計、関係団体の財政状況及び健全化判断比率'!B31="","",'各会計、関係団体の財政状況及び健全化判断比率'!B31)</f>
        <v>簡易水道事業特別会計</v>
      </c>
      <c r="BH34" s="424"/>
      <c r="BI34" s="424"/>
      <c r="BJ34" s="424"/>
      <c r="BK34" s="424"/>
      <c r="BL34" s="424"/>
      <c r="BM34" s="424"/>
      <c r="BN34" s="424"/>
      <c r="BO34" s="424"/>
      <c r="BP34" s="424"/>
      <c r="BQ34" s="424"/>
      <c r="BR34" s="424"/>
      <c r="BS34" s="424"/>
      <c r="BT34" s="424"/>
      <c r="BU34" s="424"/>
      <c r="BV34" s="214"/>
      <c r="BW34" s="425" t="str">
        <f>IF(BY34="","",MAX(C34:D43,U34:V43,AM34:AN43,BE34:BF43)+1)</f>
        <v/>
      </c>
      <c r="BX34" s="425"/>
      <c r="BY34" s="424" t="str">
        <f>IF('各会計、関係団体の財政状況及び健全化判断比率'!B68="","",'各会計、関係団体の財政状況及び健全化判断比率'!B68)</f>
        <v/>
      </c>
      <c r="BZ34" s="424"/>
      <c r="CA34" s="424"/>
      <c r="CB34" s="424"/>
      <c r="CC34" s="424"/>
      <c r="CD34" s="424"/>
      <c r="CE34" s="424"/>
      <c r="CF34" s="424"/>
      <c r="CG34" s="424"/>
      <c r="CH34" s="424"/>
      <c r="CI34" s="424"/>
      <c r="CJ34" s="424"/>
      <c r="CK34" s="424"/>
      <c r="CL34" s="424"/>
      <c r="CM34" s="424"/>
      <c r="CN34" s="214"/>
      <c r="CO34" s="425">
        <f>IF(CQ34="","",MAX(C34:D43,U34:V43,AM34:AN43,BE34:BF43,BW34:BX43)+1)</f>
        <v>9</v>
      </c>
      <c r="CP34" s="425"/>
      <c r="CQ34" s="424" t="str">
        <f>IF('各会計、関係団体の財政状況及び健全化判断比率'!BS7="","",'各会計、関係団体の財政状況及び健全化判断比率'!BS7)</f>
        <v>上野振興公社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へき地診療所事業特別会計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IF('各会計、関係団体の財政状況及び健全化判断比率'!B32="","",'各会計、関係団体の財政状況及び健全化判断比率'!B32)</f>
        <v>生活排水処理事業特別会計</v>
      </c>
      <c r="BH35" s="424"/>
      <c r="BI35" s="424"/>
      <c r="BJ35" s="424"/>
      <c r="BK35" s="424"/>
      <c r="BL35" s="424"/>
      <c r="BM35" s="424"/>
      <c r="BN35" s="424"/>
      <c r="BO35" s="424"/>
      <c r="BP35" s="424"/>
      <c r="BQ35" s="424"/>
      <c r="BR35" s="424"/>
      <c r="BS35" s="424"/>
      <c r="BT35" s="424"/>
      <c r="BU35" s="424"/>
      <c r="BV35" s="214"/>
      <c r="BW35" s="425" t="str">
        <f t="shared" ref="BW35:BW43" si="2">IF(BY35="","",BW34+1)</f>
        <v/>
      </c>
      <c r="BX35" s="425"/>
      <c r="BY35" s="424" t="str">
        <f>IF('各会計、関係団体の財政状況及び健全化判断比率'!B69="","",'各会計、関係団体の財政状況及び健全化判断比率'!B69)</f>
        <v/>
      </c>
      <c r="BZ35" s="424"/>
      <c r="CA35" s="424"/>
      <c r="CB35" s="424"/>
      <c r="CC35" s="424"/>
      <c r="CD35" s="424"/>
      <c r="CE35" s="424"/>
      <c r="CF35" s="424"/>
      <c r="CG35" s="424"/>
      <c r="CH35" s="424"/>
      <c r="CI35" s="424"/>
      <c r="CJ35" s="424"/>
      <c r="CK35" s="424"/>
      <c r="CL35" s="424"/>
      <c r="CM35" s="424"/>
      <c r="CN35" s="214"/>
      <c r="CO35" s="425">
        <f t="shared" ref="CO35:CO43" si="3">IF(CQ35="","",CO34+1)</f>
        <v>10</v>
      </c>
      <c r="CP35" s="425"/>
      <c r="CQ35" s="424" t="str">
        <f>IF('各会計、関係団体の財政状況及び健全化判断比率'!BS8="","",'各会計、関係団体の財政状況及び健全化判断比率'!BS8)</f>
        <v>慰霊の園</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上野村産業振興事業特別会計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上野村後期高齢者医療特別会計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t="str">
        <f t="shared" si="2"/>
        <v/>
      </c>
      <c r="BX36" s="425"/>
      <c r="BY36" s="424" t="str">
        <f>IF('各会計、関係団体の財政状況及び健全化判断比率'!B70="","",'各会計、関係団体の財政状況及び健全化判断比率'!B70)</f>
        <v/>
      </c>
      <c r="BZ36" s="424"/>
      <c r="CA36" s="424"/>
      <c r="CB36" s="424"/>
      <c r="CC36" s="424"/>
      <c r="CD36" s="424"/>
      <c r="CE36" s="424"/>
      <c r="CF36" s="424"/>
      <c r="CG36" s="424"/>
      <c r="CH36" s="424"/>
      <c r="CI36" s="424"/>
      <c r="CJ36" s="424"/>
      <c r="CK36" s="424"/>
      <c r="CL36" s="424"/>
      <c r="CM36" s="424"/>
      <c r="CN36" s="214"/>
      <c r="CO36" s="425">
        <f t="shared" si="3"/>
        <v>11</v>
      </c>
      <c r="CP36" s="425"/>
      <c r="CQ36" s="424" t="str">
        <f>IF('各会計、関係団体の財政状況及び健全化判断比率'!BS9="","",'各会計、関係団体の財政状況及び健全化判断比率'!BS9)</f>
        <v>上野村きのこセンター</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t="str">
        <f t="shared" si="2"/>
        <v/>
      </c>
      <c r="BX37" s="425"/>
      <c r="BY37" s="424" t="str">
        <f>IF('各会計、関係団体の財政状況及び健全化判断比率'!B71="","",'各会計、関係団体の財政状況及び健全化判断比率'!B71)</f>
        <v/>
      </c>
      <c r="BZ37" s="424"/>
      <c r="CA37" s="424"/>
      <c r="CB37" s="424"/>
      <c r="CC37" s="424"/>
      <c r="CD37" s="424"/>
      <c r="CE37" s="424"/>
      <c r="CF37" s="424"/>
      <c r="CG37" s="424"/>
      <c r="CH37" s="424"/>
      <c r="CI37" s="424"/>
      <c r="CJ37" s="424"/>
      <c r="CK37" s="424"/>
      <c r="CL37" s="424"/>
      <c r="CM37" s="424"/>
      <c r="CN37" s="214"/>
      <c r="CO37" s="425">
        <f t="shared" si="3"/>
        <v>12</v>
      </c>
      <c r="CP37" s="425"/>
      <c r="CQ37" s="424" t="str">
        <f>IF('各会計、関係団体の財政状況及び健全化判断比率'!BS10="","",'各会計、関係団体の財政状況及び健全化判断比率'!BS10)</f>
        <v>ゆーぱる上野</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fab0Ny2mbMI2Dcfwbce4sePJP3Z9mx9uckJqhTCAWrue8kLk57/UMVaPqRAGYx9JZdhOrAbcPCg/KZ4BDuMYLw==" saltValue="ekGyeHS/zOo1BPOH5jTtU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SheetLayoutView="100" workbookViewId="0">
      <selection activeCell="L32" sqref="L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52" t="s">
        <v>563</v>
      </c>
      <c r="D34" s="1252"/>
      <c r="E34" s="1253"/>
      <c r="F34" s="32" t="s">
        <v>564</v>
      </c>
      <c r="G34" s="33" t="s">
        <v>565</v>
      </c>
      <c r="H34" s="33" t="s">
        <v>566</v>
      </c>
      <c r="I34" s="33" t="s">
        <v>567</v>
      </c>
      <c r="J34" s="34" t="s">
        <v>568</v>
      </c>
      <c r="K34" s="22"/>
      <c r="L34" s="22"/>
      <c r="M34" s="22"/>
      <c r="N34" s="22"/>
      <c r="O34" s="22"/>
      <c r="P34" s="22"/>
    </row>
    <row r="35" spans="1:16" ht="39" customHeight="1" x14ac:dyDescent="0.15">
      <c r="A35" s="22"/>
      <c r="B35" s="35"/>
      <c r="C35" s="1246" t="s">
        <v>569</v>
      </c>
      <c r="D35" s="1247"/>
      <c r="E35" s="1248"/>
      <c r="F35" s="36">
        <v>16.989999999999998</v>
      </c>
      <c r="G35" s="37">
        <v>12.38</v>
      </c>
      <c r="H35" s="37">
        <v>11.99</v>
      </c>
      <c r="I35" s="37">
        <v>7.6</v>
      </c>
      <c r="J35" s="38">
        <v>4.8499999999999996</v>
      </c>
      <c r="K35" s="22"/>
      <c r="L35" s="22"/>
      <c r="M35" s="22"/>
      <c r="N35" s="22"/>
      <c r="O35" s="22"/>
      <c r="P35" s="22"/>
    </row>
    <row r="36" spans="1:16" ht="39" customHeight="1" x14ac:dyDescent="0.15">
      <c r="A36" s="22"/>
      <c r="B36" s="35"/>
      <c r="C36" s="1246" t="s">
        <v>570</v>
      </c>
      <c r="D36" s="1247"/>
      <c r="E36" s="1248"/>
      <c r="F36" s="36">
        <v>0.37</v>
      </c>
      <c r="G36" s="37">
        <v>0.41</v>
      </c>
      <c r="H36" s="37">
        <v>2.0299999999999998</v>
      </c>
      <c r="I36" s="37">
        <v>2.2200000000000002</v>
      </c>
      <c r="J36" s="38">
        <v>1.87</v>
      </c>
      <c r="K36" s="22"/>
      <c r="L36" s="22"/>
      <c r="M36" s="22"/>
      <c r="N36" s="22"/>
      <c r="O36" s="22"/>
      <c r="P36" s="22"/>
    </row>
    <row r="37" spans="1:16" ht="39" customHeight="1" x14ac:dyDescent="0.15">
      <c r="A37" s="22"/>
      <c r="B37" s="35"/>
      <c r="C37" s="1246" t="s">
        <v>571</v>
      </c>
      <c r="D37" s="1247"/>
      <c r="E37" s="1248"/>
      <c r="F37" s="36">
        <v>1.29</v>
      </c>
      <c r="G37" s="37">
        <v>1.58</v>
      </c>
      <c r="H37" s="37">
        <v>1.1100000000000001</v>
      </c>
      <c r="I37" s="37">
        <v>1.54</v>
      </c>
      <c r="J37" s="38">
        <v>0.55000000000000004</v>
      </c>
      <c r="K37" s="22"/>
      <c r="L37" s="22"/>
      <c r="M37" s="22"/>
      <c r="N37" s="22"/>
      <c r="O37" s="22"/>
      <c r="P37" s="22"/>
    </row>
    <row r="38" spans="1:16" ht="39" customHeight="1" x14ac:dyDescent="0.15">
      <c r="A38" s="22"/>
      <c r="B38" s="35"/>
      <c r="C38" s="1246" t="s">
        <v>572</v>
      </c>
      <c r="D38" s="1247"/>
      <c r="E38" s="1248"/>
      <c r="F38" s="36">
        <v>0</v>
      </c>
      <c r="G38" s="37">
        <v>0.02</v>
      </c>
      <c r="H38" s="37">
        <v>0.11</v>
      </c>
      <c r="I38" s="37">
        <v>0.2</v>
      </c>
      <c r="J38" s="38">
        <v>0.28999999999999998</v>
      </c>
      <c r="K38" s="22"/>
      <c r="L38" s="22"/>
      <c r="M38" s="22"/>
      <c r="N38" s="22"/>
      <c r="O38" s="22"/>
      <c r="P38" s="22"/>
    </row>
    <row r="39" spans="1:16" ht="39" customHeight="1" x14ac:dyDescent="0.15">
      <c r="A39" s="22"/>
      <c r="B39" s="35"/>
      <c r="C39" s="1246" t="s">
        <v>573</v>
      </c>
      <c r="D39" s="1247"/>
      <c r="E39" s="1248"/>
      <c r="F39" s="36">
        <v>0.01</v>
      </c>
      <c r="G39" s="37">
        <v>0.01</v>
      </c>
      <c r="H39" s="37">
        <v>0.02</v>
      </c>
      <c r="I39" s="37">
        <v>7.0000000000000007E-2</v>
      </c>
      <c r="J39" s="38">
        <v>0.05</v>
      </c>
      <c r="K39" s="22"/>
      <c r="L39" s="22"/>
      <c r="M39" s="22"/>
      <c r="N39" s="22"/>
      <c r="O39" s="22"/>
      <c r="P39" s="22"/>
    </row>
    <row r="40" spans="1:16" ht="39" customHeight="1" x14ac:dyDescent="0.15">
      <c r="A40" s="22"/>
      <c r="B40" s="35"/>
      <c r="C40" s="1246" t="s">
        <v>574</v>
      </c>
      <c r="D40" s="1247"/>
      <c r="E40" s="1248"/>
      <c r="F40" s="36">
        <v>0.03</v>
      </c>
      <c r="G40" s="37">
        <v>0.03</v>
      </c>
      <c r="H40" s="37">
        <v>0.04</v>
      </c>
      <c r="I40" s="37">
        <v>0.03</v>
      </c>
      <c r="J40" s="38">
        <v>0.04</v>
      </c>
      <c r="K40" s="22"/>
      <c r="L40" s="22"/>
      <c r="M40" s="22"/>
      <c r="N40" s="22"/>
      <c r="O40" s="22"/>
      <c r="P40" s="22"/>
    </row>
    <row r="41" spans="1:16" ht="39" customHeight="1" x14ac:dyDescent="0.15">
      <c r="A41" s="22"/>
      <c r="B41" s="35"/>
      <c r="C41" s="1246" t="s">
        <v>575</v>
      </c>
      <c r="D41" s="1247"/>
      <c r="E41" s="1248"/>
      <c r="F41" s="36">
        <v>0.23</v>
      </c>
      <c r="G41" s="37">
        <v>0.35</v>
      </c>
      <c r="H41" s="37">
        <v>0.12</v>
      </c>
      <c r="I41" s="37">
        <v>0.11</v>
      </c>
      <c r="J41" s="38">
        <v>0.02</v>
      </c>
      <c r="K41" s="22"/>
      <c r="L41" s="22"/>
      <c r="M41" s="22"/>
      <c r="N41" s="22"/>
      <c r="O41" s="22"/>
      <c r="P41" s="22"/>
    </row>
    <row r="42" spans="1:16" ht="39" customHeight="1" x14ac:dyDescent="0.15">
      <c r="A42" s="22"/>
      <c r="B42" s="39"/>
      <c r="C42" s="1246" t="s">
        <v>576</v>
      </c>
      <c r="D42" s="1247"/>
      <c r="E42" s="1248"/>
      <c r="F42" s="36" t="s">
        <v>513</v>
      </c>
      <c r="G42" s="37" t="s">
        <v>513</v>
      </c>
      <c r="H42" s="37" t="s">
        <v>513</v>
      </c>
      <c r="I42" s="37" t="s">
        <v>513</v>
      </c>
      <c r="J42" s="38" t="s">
        <v>513</v>
      </c>
      <c r="K42" s="22"/>
      <c r="L42" s="22"/>
      <c r="M42" s="22"/>
      <c r="N42" s="22"/>
      <c r="O42" s="22"/>
      <c r="P42" s="22"/>
    </row>
    <row r="43" spans="1:16" ht="39" customHeight="1" thickBot="1" x14ac:dyDescent="0.2">
      <c r="A43" s="22"/>
      <c r="B43" s="40"/>
      <c r="C43" s="1249" t="s">
        <v>577</v>
      </c>
      <c r="D43" s="1250"/>
      <c r="E43" s="1251"/>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8CWPSUb1DpZ362cEHO6SZkKDBzBfRvA7li4Wlj1q5HNfPZVBhStg5tMsfDWWZd0EyfFlAw9IM5aFaCMt9iktg==" saltValue="Vrz7JHkuLFOrQ9CzS6s8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0" zoomScaleSheetLayoutView="55" workbookViewId="0">
      <selection activeCell="N60" sqref="N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72" t="s">
        <v>11</v>
      </c>
      <c r="C45" s="1273"/>
      <c r="D45" s="58"/>
      <c r="E45" s="1278" t="s">
        <v>12</v>
      </c>
      <c r="F45" s="1278"/>
      <c r="G45" s="1278"/>
      <c r="H45" s="1278"/>
      <c r="I45" s="1278"/>
      <c r="J45" s="1279"/>
      <c r="K45" s="59">
        <v>491</v>
      </c>
      <c r="L45" s="60">
        <v>447</v>
      </c>
      <c r="M45" s="60">
        <v>464</v>
      </c>
      <c r="N45" s="60">
        <v>403</v>
      </c>
      <c r="O45" s="61">
        <v>395</v>
      </c>
      <c r="P45" s="48"/>
      <c r="Q45" s="48"/>
      <c r="R45" s="48"/>
      <c r="S45" s="48"/>
      <c r="T45" s="48"/>
      <c r="U45" s="48"/>
    </row>
    <row r="46" spans="1:21" ht="30.75" customHeight="1" x14ac:dyDescent="0.15">
      <c r="A46" s="48"/>
      <c r="B46" s="1274"/>
      <c r="C46" s="1275"/>
      <c r="D46" s="62"/>
      <c r="E46" s="1256" t="s">
        <v>13</v>
      </c>
      <c r="F46" s="1256"/>
      <c r="G46" s="1256"/>
      <c r="H46" s="1256"/>
      <c r="I46" s="1256"/>
      <c r="J46" s="1257"/>
      <c r="K46" s="63" t="s">
        <v>513</v>
      </c>
      <c r="L46" s="64" t="s">
        <v>513</v>
      </c>
      <c r="M46" s="64" t="s">
        <v>513</v>
      </c>
      <c r="N46" s="64" t="s">
        <v>513</v>
      </c>
      <c r="O46" s="65" t="s">
        <v>513</v>
      </c>
      <c r="P46" s="48"/>
      <c r="Q46" s="48"/>
      <c r="R46" s="48"/>
      <c r="S46" s="48"/>
      <c r="T46" s="48"/>
      <c r="U46" s="48"/>
    </row>
    <row r="47" spans="1:21" ht="30.75" customHeight="1" x14ac:dyDescent="0.15">
      <c r="A47" s="48"/>
      <c r="B47" s="1274"/>
      <c r="C47" s="1275"/>
      <c r="D47" s="62"/>
      <c r="E47" s="1256" t="s">
        <v>14</v>
      </c>
      <c r="F47" s="1256"/>
      <c r="G47" s="1256"/>
      <c r="H47" s="1256"/>
      <c r="I47" s="1256"/>
      <c r="J47" s="1257"/>
      <c r="K47" s="63" t="s">
        <v>513</v>
      </c>
      <c r="L47" s="64" t="s">
        <v>513</v>
      </c>
      <c r="M47" s="64" t="s">
        <v>513</v>
      </c>
      <c r="N47" s="64" t="s">
        <v>513</v>
      </c>
      <c r="O47" s="65" t="s">
        <v>513</v>
      </c>
      <c r="P47" s="48"/>
      <c r="Q47" s="48"/>
      <c r="R47" s="48"/>
      <c r="S47" s="48"/>
      <c r="T47" s="48"/>
      <c r="U47" s="48"/>
    </row>
    <row r="48" spans="1:21" ht="30.75" customHeight="1" x14ac:dyDescent="0.15">
      <c r="A48" s="48"/>
      <c r="B48" s="1274"/>
      <c r="C48" s="1275"/>
      <c r="D48" s="62"/>
      <c r="E48" s="1256" t="s">
        <v>15</v>
      </c>
      <c r="F48" s="1256"/>
      <c r="G48" s="1256"/>
      <c r="H48" s="1256"/>
      <c r="I48" s="1256"/>
      <c r="J48" s="1257"/>
      <c r="K48" s="63">
        <v>7</v>
      </c>
      <c r="L48" s="64">
        <v>6</v>
      </c>
      <c r="M48" s="64">
        <v>6</v>
      </c>
      <c r="N48" s="64">
        <v>8</v>
      </c>
      <c r="O48" s="65">
        <v>8</v>
      </c>
      <c r="P48" s="48"/>
      <c r="Q48" s="48"/>
      <c r="R48" s="48"/>
      <c r="S48" s="48"/>
      <c r="T48" s="48"/>
      <c r="U48" s="48"/>
    </row>
    <row r="49" spans="1:21" ht="30.75" customHeight="1" x14ac:dyDescent="0.15">
      <c r="A49" s="48"/>
      <c r="B49" s="1274"/>
      <c r="C49" s="1275"/>
      <c r="D49" s="62"/>
      <c r="E49" s="1256" t="s">
        <v>16</v>
      </c>
      <c r="F49" s="1256"/>
      <c r="G49" s="1256"/>
      <c r="H49" s="1256"/>
      <c r="I49" s="1256"/>
      <c r="J49" s="1257"/>
      <c r="K49" s="63">
        <v>12</v>
      </c>
      <c r="L49" s="64">
        <v>11</v>
      </c>
      <c r="M49" s="64">
        <v>13</v>
      </c>
      <c r="N49" s="64">
        <v>14</v>
      </c>
      <c r="O49" s="65">
        <v>15</v>
      </c>
      <c r="P49" s="48"/>
      <c r="Q49" s="48"/>
      <c r="R49" s="48"/>
      <c r="S49" s="48"/>
      <c r="T49" s="48"/>
      <c r="U49" s="48"/>
    </row>
    <row r="50" spans="1:21" ht="30.75" customHeight="1" x14ac:dyDescent="0.15">
      <c r="A50" s="48"/>
      <c r="B50" s="1274"/>
      <c r="C50" s="1275"/>
      <c r="D50" s="62"/>
      <c r="E50" s="1256" t="s">
        <v>17</v>
      </c>
      <c r="F50" s="1256"/>
      <c r="G50" s="1256"/>
      <c r="H50" s="1256"/>
      <c r="I50" s="1256"/>
      <c r="J50" s="1257"/>
      <c r="K50" s="63">
        <v>5</v>
      </c>
      <c r="L50" s="64">
        <v>5</v>
      </c>
      <c r="M50" s="64">
        <v>5</v>
      </c>
      <c r="N50" s="64">
        <v>0</v>
      </c>
      <c r="O50" s="65">
        <v>0</v>
      </c>
      <c r="P50" s="48"/>
      <c r="Q50" s="48"/>
      <c r="R50" s="48"/>
      <c r="S50" s="48"/>
      <c r="T50" s="48"/>
      <c r="U50" s="48"/>
    </row>
    <row r="51" spans="1:21" ht="30.75" customHeight="1" x14ac:dyDescent="0.15">
      <c r="A51" s="48"/>
      <c r="B51" s="1276"/>
      <c r="C51" s="1277"/>
      <c r="D51" s="66"/>
      <c r="E51" s="1256" t="s">
        <v>18</v>
      </c>
      <c r="F51" s="1256"/>
      <c r="G51" s="1256"/>
      <c r="H51" s="1256"/>
      <c r="I51" s="1256"/>
      <c r="J51" s="1257"/>
      <c r="K51" s="63" t="s">
        <v>513</v>
      </c>
      <c r="L51" s="64" t="s">
        <v>513</v>
      </c>
      <c r="M51" s="64" t="s">
        <v>513</v>
      </c>
      <c r="N51" s="64" t="s">
        <v>513</v>
      </c>
      <c r="O51" s="65" t="s">
        <v>513</v>
      </c>
      <c r="P51" s="48"/>
      <c r="Q51" s="48"/>
      <c r="R51" s="48"/>
      <c r="S51" s="48"/>
      <c r="T51" s="48"/>
      <c r="U51" s="48"/>
    </row>
    <row r="52" spans="1:21" ht="30.75" customHeight="1" x14ac:dyDescent="0.15">
      <c r="A52" s="48"/>
      <c r="B52" s="1254" t="s">
        <v>19</v>
      </c>
      <c r="C52" s="1255"/>
      <c r="D52" s="66"/>
      <c r="E52" s="1256" t="s">
        <v>20</v>
      </c>
      <c r="F52" s="1256"/>
      <c r="G52" s="1256"/>
      <c r="H52" s="1256"/>
      <c r="I52" s="1256"/>
      <c r="J52" s="1257"/>
      <c r="K52" s="63">
        <v>391</v>
      </c>
      <c r="L52" s="64">
        <v>360</v>
      </c>
      <c r="M52" s="64">
        <v>367</v>
      </c>
      <c r="N52" s="64">
        <v>323</v>
      </c>
      <c r="O52" s="65">
        <v>315</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124</v>
      </c>
      <c r="L53" s="69">
        <v>109</v>
      </c>
      <c r="M53" s="69">
        <v>121</v>
      </c>
      <c r="N53" s="69">
        <v>102</v>
      </c>
      <c r="O53" s="70">
        <v>103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2" t="s">
        <v>25</v>
      </c>
      <c r="C57" s="1263"/>
      <c r="D57" s="1266" t="s">
        <v>26</v>
      </c>
      <c r="E57" s="1267"/>
      <c r="F57" s="1267"/>
      <c r="G57" s="1267"/>
      <c r="H57" s="1267"/>
      <c r="I57" s="1267"/>
      <c r="J57" s="1268"/>
      <c r="K57" s="83"/>
      <c r="L57" s="84"/>
      <c r="M57" s="84"/>
      <c r="N57" s="84"/>
      <c r="O57" s="85"/>
    </row>
    <row r="58" spans="1:21" ht="31.5" customHeight="1" thickBot="1" x14ac:dyDescent="0.2">
      <c r="B58" s="1264"/>
      <c r="C58" s="1265"/>
      <c r="D58" s="1269" t="s">
        <v>27</v>
      </c>
      <c r="E58" s="1270"/>
      <c r="F58" s="1270"/>
      <c r="G58" s="1270"/>
      <c r="H58" s="1270"/>
      <c r="I58" s="1270"/>
      <c r="J58" s="127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ijlFc6NK26P8j7rW71O7SHekBuy974h/Tc21ZR2S0bo4GDQ+Z4TRgHzcQYzMl+FbadEEAlCapdSzt+fOBstKA==" saltValue="ahZjXeIR39wsLTLCuafec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7" zoomScaleSheetLayoutView="100" workbookViewId="0">
      <selection activeCell="O55" sqref="O5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92" t="s">
        <v>30</v>
      </c>
      <c r="C41" s="1293"/>
      <c r="D41" s="102"/>
      <c r="E41" s="1294" t="s">
        <v>31</v>
      </c>
      <c r="F41" s="1294"/>
      <c r="G41" s="1294"/>
      <c r="H41" s="1295"/>
      <c r="I41" s="103">
        <v>2118</v>
      </c>
      <c r="J41" s="104">
        <v>2231</v>
      </c>
      <c r="K41" s="104">
        <v>2372</v>
      </c>
      <c r="L41" s="104">
        <v>2586</v>
      </c>
      <c r="M41" s="105">
        <v>2865</v>
      </c>
    </row>
    <row r="42" spans="2:13" ht="27.75" customHeight="1" x14ac:dyDescent="0.15">
      <c r="B42" s="1282"/>
      <c r="C42" s="1283"/>
      <c r="D42" s="106"/>
      <c r="E42" s="1286" t="s">
        <v>32</v>
      </c>
      <c r="F42" s="1286"/>
      <c r="G42" s="1286"/>
      <c r="H42" s="1287"/>
      <c r="I42" s="107">
        <v>10</v>
      </c>
      <c r="J42" s="108">
        <v>5</v>
      </c>
      <c r="K42" s="108">
        <v>1</v>
      </c>
      <c r="L42" s="108">
        <v>0</v>
      </c>
      <c r="M42" s="109">
        <v>0</v>
      </c>
    </row>
    <row r="43" spans="2:13" ht="27.75" customHeight="1" x14ac:dyDescent="0.15">
      <c r="B43" s="1282"/>
      <c r="C43" s="1283"/>
      <c r="D43" s="106"/>
      <c r="E43" s="1286" t="s">
        <v>33</v>
      </c>
      <c r="F43" s="1286"/>
      <c r="G43" s="1286"/>
      <c r="H43" s="1287"/>
      <c r="I43" s="107">
        <v>88</v>
      </c>
      <c r="J43" s="108">
        <v>83</v>
      </c>
      <c r="K43" s="108">
        <v>72</v>
      </c>
      <c r="L43" s="108">
        <v>76</v>
      </c>
      <c r="M43" s="109">
        <v>71</v>
      </c>
    </row>
    <row r="44" spans="2:13" ht="27.75" customHeight="1" x14ac:dyDescent="0.15">
      <c r="B44" s="1282"/>
      <c r="C44" s="1283"/>
      <c r="D44" s="106"/>
      <c r="E44" s="1286" t="s">
        <v>34</v>
      </c>
      <c r="F44" s="1286"/>
      <c r="G44" s="1286"/>
      <c r="H44" s="1287"/>
      <c r="I44" s="107">
        <v>116</v>
      </c>
      <c r="J44" s="108">
        <v>107</v>
      </c>
      <c r="K44" s="108">
        <v>165</v>
      </c>
      <c r="L44" s="108">
        <v>154</v>
      </c>
      <c r="M44" s="109">
        <v>142</v>
      </c>
    </row>
    <row r="45" spans="2:13" ht="27.75" customHeight="1" x14ac:dyDescent="0.15">
      <c r="B45" s="1282"/>
      <c r="C45" s="1283"/>
      <c r="D45" s="106"/>
      <c r="E45" s="1286" t="s">
        <v>35</v>
      </c>
      <c r="F45" s="1286"/>
      <c r="G45" s="1286"/>
      <c r="H45" s="1287"/>
      <c r="I45" s="107">
        <v>188</v>
      </c>
      <c r="J45" s="108">
        <v>144</v>
      </c>
      <c r="K45" s="108">
        <v>142</v>
      </c>
      <c r="L45" s="108">
        <v>170</v>
      </c>
      <c r="M45" s="109">
        <v>163</v>
      </c>
    </row>
    <row r="46" spans="2:13" ht="27.75" customHeight="1" x14ac:dyDescent="0.15">
      <c r="B46" s="1282"/>
      <c r="C46" s="1283"/>
      <c r="D46" s="110"/>
      <c r="E46" s="1286" t="s">
        <v>36</v>
      </c>
      <c r="F46" s="1286"/>
      <c r="G46" s="1286"/>
      <c r="H46" s="1287"/>
      <c r="I46" s="107" t="s">
        <v>513</v>
      </c>
      <c r="J46" s="108" t="s">
        <v>513</v>
      </c>
      <c r="K46" s="108" t="s">
        <v>513</v>
      </c>
      <c r="L46" s="108" t="s">
        <v>513</v>
      </c>
      <c r="M46" s="109" t="s">
        <v>513</v>
      </c>
    </row>
    <row r="47" spans="2:13" ht="27.75" customHeight="1" x14ac:dyDescent="0.15">
      <c r="B47" s="1282"/>
      <c r="C47" s="1283"/>
      <c r="D47" s="111"/>
      <c r="E47" s="1296" t="s">
        <v>37</v>
      </c>
      <c r="F47" s="1297"/>
      <c r="G47" s="1297"/>
      <c r="H47" s="1298"/>
      <c r="I47" s="107" t="s">
        <v>513</v>
      </c>
      <c r="J47" s="108" t="s">
        <v>513</v>
      </c>
      <c r="K47" s="108" t="s">
        <v>513</v>
      </c>
      <c r="L47" s="108" t="s">
        <v>513</v>
      </c>
      <c r="M47" s="109" t="s">
        <v>513</v>
      </c>
    </row>
    <row r="48" spans="2:13" ht="27.75" customHeight="1" x14ac:dyDescent="0.15">
      <c r="B48" s="1282"/>
      <c r="C48" s="1283"/>
      <c r="D48" s="106"/>
      <c r="E48" s="1286" t="s">
        <v>38</v>
      </c>
      <c r="F48" s="1286"/>
      <c r="G48" s="1286"/>
      <c r="H48" s="1287"/>
      <c r="I48" s="107" t="s">
        <v>513</v>
      </c>
      <c r="J48" s="108" t="s">
        <v>513</v>
      </c>
      <c r="K48" s="108" t="s">
        <v>513</v>
      </c>
      <c r="L48" s="108" t="s">
        <v>513</v>
      </c>
      <c r="M48" s="109" t="s">
        <v>513</v>
      </c>
    </row>
    <row r="49" spans="2:13" ht="27.75" customHeight="1" x14ac:dyDescent="0.15">
      <c r="B49" s="1284"/>
      <c r="C49" s="1285"/>
      <c r="D49" s="106"/>
      <c r="E49" s="1286" t="s">
        <v>39</v>
      </c>
      <c r="F49" s="1286"/>
      <c r="G49" s="1286"/>
      <c r="H49" s="1287"/>
      <c r="I49" s="107" t="s">
        <v>513</v>
      </c>
      <c r="J49" s="108" t="s">
        <v>513</v>
      </c>
      <c r="K49" s="108" t="s">
        <v>513</v>
      </c>
      <c r="L49" s="108" t="s">
        <v>513</v>
      </c>
      <c r="M49" s="109" t="s">
        <v>513</v>
      </c>
    </row>
    <row r="50" spans="2:13" ht="27.75" customHeight="1" x14ac:dyDescent="0.15">
      <c r="B50" s="1280" t="s">
        <v>40</v>
      </c>
      <c r="C50" s="1281"/>
      <c r="D50" s="112"/>
      <c r="E50" s="1286" t="s">
        <v>41</v>
      </c>
      <c r="F50" s="1286"/>
      <c r="G50" s="1286"/>
      <c r="H50" s="1287"/>
      <c r="I50" s="107">
        <v>5272</v>
      </c>
      <c r="J50" s="108">
        <v>5566</v>
      </c>
      <c r="K50" s="108">
        <v>5781</v>
      </c>
      <c r="L50" s="108">
        <v>5885</v>
      </c>
      <c r="M50" s="109">
        <v>5798</v>
      </c>
    </row>
    <row r="51" spans="2:13" ht="27.75" customHeight="1" x14ac:dyDescent="0.15">
      <c r="B51" s="1282"/>
      <c r="C51" s="1283"/>
      <c r="D51" s="106"/>
      <c r="E51" s="1286" t="s">
        <v>42</v>
      </c>
      <c r="F51" s="1286"/>
      <c r="G51" s="1286"/>
      <c r="H51" s="1287"/>
      <c r="I51" s="107" t="s">
        <v>513</v>
      </c>
      <c r="J51" s="108" t="s">
        <v>513</v>
      </c>
      <c r="K51" s="108" t="s">
        <v>513</v>
      </c>
      <c r="L51" s="108" t="s">
        <v>513</v>
      </c>
      <c r="M51" s="109" t="s">
        <v>513</v>
      </c>
    </row>
    <row r="52" spans="2:13" ht="27.75" customHeight="1" x14ac:dyDescent="0.15">
      <c r="B52" s="1284"/>
      <c r="C52" s="1285"/>
      <c r="D52" s="106"/>
      <c r="E52" s="1286" t="s">
        <v>43</v>
      </c>
      <c r="F52" s="1286"/>
      <c r="G52" s="1286"/>
      <c r="H52" s="1287"/>
      <c r="I52" s="107">
        <v>2100</v>
      </c>
      <c r="J52" s="108">
        <v>2171</v>
      </c>
      <c r="K52" s="108">
        <v>2285</v>
      </c>
      <c r="L52" s="108">
        <v>2410</v>
      </c>
      <c r="M52" s="109">
        <v>2534</v>
      </c>
    </row>
    <row r="53" spans="2:13" ht="27.75" customHeight="1" thickBot="1" x14ac:dyDescent="0.2">
      <c r="B53" s="1288" t="s">
        <v>44</v>
      </c>
      <c r="C53" s="1289"/>
      <c r="D53" s="113"/>
      <c r="E53" s="1290" t="s">
        <v>45</v>
      </c>
      <c r="F53" s="1290"/>
      <c r="G53" s="1290"/>
      <c r="H53" s="1291"/>
      <c r="I53" s="114">
        <v>-4852</v>
      </c>
      <c r="J53" s="115">
        <v>-5167</v>
      </c>
      <c r="K53" s="115">
        <v>-5315</v>
      </c>
      <c r="L53" s="115">
        <v>-5308</v>
      </c>
      <c r="M53" s="116">
        <v>-5091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ETvg6hpl6kLawSp1TfzNL/dtWEfr22fdSv+xUetNQoh8POsor9lWlpI6dcRjQUPTsQfFvKk8Y2XG3cx4Wms+w==" saltValue="QVXAD4kTJ0XJ3j+Y1GBi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3" zoomScale="70" zoomScaleNormal="70"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7" t="s">
        <v>48</v>
      </c>
      <c r="D55" s="1307"/>
      <c r="E55" s="1308"/>
      <c r="F55" s="128">
        <v>880</v>
      </c>
      <c r="G55" s="128">
        <v>950</v>
      </c>
      <c r="H55" s="129">
        <v>911</v>
      </c>
    </row>
    <row r="56" spans="2:8" ht="52.5" customHeight="1" x14ac:dyDescent="0.15">
      <c r="B56" s="130"/>
      <c r="C56" s="1309" t="s">
        <v>49</v>
      </c>
      <c r="D56" s="1309"/>
      <c r="E56" s="1310"/>
      <c r="F56" s="131">
        <v>478</v>
      </c>
      <c r="G56" s="131">
        <v>478</v>
      </c>
      <c r="H56" s="132">
        <v>478</v>
      </c>
    </row>
    <row r="57" spans="2:8" ht="53.25" customHeight="1" x14ac:dyDescent="0.15">
      <c r="B57" s="130"/>
      <c r="C57" s="1311" t="s">
        <v>50</v>
      </c>
      <c r="D57" s="1311"/>
      <c r="E57" s="1312"/>
      <c r="F57" s="133">
        <v>4244</v>
      </c>
      <c r="G57" s="133">
        <v>4275</v>
      </c>
      <c r="H57" s="134">
        <v>4228</v>
      </c>
    </row>
    <row r="58" spans="2:8" ht="45.75" customHeight="1" x14ac:dyDescent="0.15">
      <c r="B58" s="135"/>
      <c r="C58" s="1299" t="s">
        <v>51</v>
      </c>
      <c r="D58" s="1300"/>
      <c r="E58" s="1301"/>
      <c r="F58" s="136"/>
      <c r="G58" s="136"/>
      <c r="H58" s="137"/>
    </row>
    <row r="59" spans="2:8" ht="45.75" customHeight="1" x14ac:dyDescent="0.15">
      <c r="B59" s="135"/>
      <c r="C59" s="1299" t="s">
        <v>51</v>
      </c>
      <c r="D59" s="1300"/>
      <c r="E59" s="1301"/>
      <c r="F59" s="136"/>
      <c r="G59" s="136"/>
      <c r="H59" s="137"/>
    </row>
    <row r="60" spans="2:8" ht="45.75" customHeight="1" x14ac:dyDescent="0.15">
      <c r="B60" s="135"/>
      <c r="C60" s="1299" t="s">
        <v>51</v>
      </c>
      <c r="D60" s="1300"/>
      <c r="E60" s="1301"/>
      <c r="F60" s="136"/>
      <c r="G60" s="136"/>
      <c r="H60" s="137"/>
    </row>
    <row r="61" spans="2:8" ht="45.75" customHeight="1" x14ac:dyDescent="0.15">
      <c r="B61" s="135"/>
      <c r="C61" s="1299" t="s">
        <v>52</v>
      </c>
      <c r="D61" s="1300"/>
      <c r="E61" s="1301"/>
      <c r="F61" s="136"/>
      <c r="G61" s="136"/>
      <c r="H61" s="137"/>
    </row>
    <row r="62" spans="2:8" ht="45.75" customHeight="1" thickBot="1" x14ac:dyDescent="0.2">
      <c r="B62" s="138"/>
      <c r="C62" s="1302" t="s">
        <v>51</v>
      </c>
      <c r="D62" s="1303"/>
      <c r="E62" s="1304"/>
      <c r="F62" s="139"/>
      <c r="G62" s="139"/>
      <c r="H62" s="140"/>
    </row>
    <row r="63" spans="2:8" ht="52.5" customHeight="1" thickBot="1" x14ac:dyDescent="0.2">
      <c r="B63" s="141"/>
      <c r="C63" s="1305" t="s">
        <v>53</v>
      </c>
      <c r="D63" s="1305"/>
      <c r="E63" s="1306"/>
      <c r="F63" s="142">
        <v>5602</v>
      </c>
      <c r="G63" s="142">
        <v>5703</v>
      </c>
      <c r="H63" s="143">
        <v>5618</v>
      </c>
    </row>
    <row r="64" spans="2:8" ht="15" customHeight="1" x14ac:dyDescent="0.15"/>
  </sheetData>
  <sheetProtection algorithmName="SHA-512" hashValue="ia2wun3ZSWgGoE5Af9BDF13KuGGRmz4HLju9PxdnydIhxiouGEbMQWdCTzWw6ycvRGbjMvWHw6EH9R4M561I6g==" saltValue="gZoumHoExv9YlcxsAouE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79266-3562-46AC-96CA-4829653A7B6B}">
  <sheetPr>
    <pageSetUpPr fitToPage="1"/>
  </sheetPr>
  <dimension ref="A1:WZM160"/>
  <sheetViews>
    <sheetView showGridLines="0" zoomScaleNormal="100" zoomScaleSheetLayoutView="55" workbookViewId="0">
      <selection activeCell="AY82" sqref="AY82"/>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6" t="s">
        <v>594</v>
      </c>
      <c r="AO43" s="1327"/>
      <c r="AP43" s="1327"/>
      <c r="AQ43" s="1327"/>
      <c r="AR43" s="1327"/>
      <c r="AS43" s="1327"/>
      <c r="AT43" s="1327"/>
      <c r="AU43" s="1327"/>
      <c r="AV43" s="1327"/>
      <c r="AW43" s="1327"/>
      <c r="AX43" s="1327"/>
      <c r="AY43" s="1327"/>
      <c r="AZ43" s="1327"/>
      <c r="BA43" s="1327"/>
      <c r="BB43" s="1327"/>
      <c r="BC43" s="1327"/>
      <c r="BD43" s="1327"/>
      <c r="BE43" s="1327"/>
      <c r="BF43" s="1327"/>
      <c r="BG43" s="1327"/>
      <c r="BH43" s="1327"/>
      <c r="BI43" s="1327"/>
      <c r="BJ43" s="1327"/>
      <c r="BK43" s="1327"/>
      <c r="BL43" s="1327"/>
      <c r="BM43" s="1327"/>
      <c r="BN43" s="1327"/>
      <c r="BO43" s="1327"/>
      <c r="BP43" s="1327"/>
      <c r="BQ43" s="1327"/>
      <c r="BR43" s="1327"/>
      <c r="BS43" s="1327"/>
      <c r="BT43" s="1327"/>
      <c r="BU43" s="1327"/>
      <c r="BV43" s="1327"/>
      <c r="BW43" s="1327"/>
      <c r="BX43" s="1327"/>
      <c r="BY43" s="1327"/>
      <c r="BZ43" s="1327"/>
      <c r="CA43" s="1327"/>
      <c r="CB43" s="1327"/>
      <c r="CC43" s="1327"/>
      <c r="CD43" s="1327"/>
      <c r="CE43" s="1327"/>
      <c r="CF43" s="1327"/>
      <c r="CG43" s="1327"/>
      <c r="CH43" s="1327"/>
      <c r="CI43" s="1327"/>
      <c r="CJ43" s="1327"/>
      <c r="CK43" s="1327"/>
      <c r="CL43" s="1327"/>
      <c r="CM43" s="1327"/>
      <c r="CN43" s="1327"/>
      <c r="CO43" s="1327"/>
      <c r="CP43" s="1327"/>
      <c r="CQ43" s="1327"/>
      <c r="CR43" s="1327"/>
      <c r="CS43" s="1327"/>
      <c r="CT43" s="1327"/>
      <c r="CU43" s="1327"/>
      <c r="CV43" s="1327"/>
      <c r="CW43" s="1327"/>
      <c r="CX43" s="1327"/>
      <c r="CY43" s="1327"/>
      <c r="CZ43" s="1327"/>
      <c r="DA43" s="1327"/>
      <c r="DB43" s="1327"/>
      <c r="DC43" s="1328"/>
    </row>
    <row r="44" spans="2:109" x14ac:dyDescent="0.15">
      <c r="B44" s="395"/>
      <c r="AN44" s="1329"/>
      <c r="AO44" s="1330"/>
      <c r="AP44" s="1330"/>
      <c r="AQ44" s="1330"/>
      <c r="AR44" s="1330"/>
      <c r="AS44" s="1330"/>
      <c r="AT44" s="1330"/>
      <c r="AU44" s="1330"/>
      <c r="AV44" s="1330"/>
      <c r="AW44" s="1330"/>
      <c r="AX44" s="1330"/>
      <c r="AY44" s="1330"/>
      <c r="AZ44" s="1330"/>
      <c r="BA44" s="1330"/>
      <c r="BB44" s="1330"/>
      <c r="BC44" s="1330"/>
      <c r="BD44" s="1330"/>
      <c r="BE44" s="1330"/>
      <c r="BF44" s="1330"/>
      <c r="BG44" s="1330"/>
      <c r="BH44" s="1330"/>
      <c r="BI44" s="1330"/>
      <c r="BJ44" s="1330"/>
      <c r="BK44" s="1330"/>
      <c r="BL44" s="1330"/>
      <c r="BM44" s="1330"/>
      <c r="BN44" s="1330"/>
      <c r="BO44" s="1330"/>
      <c r="BP44" s="1330"/>
      <c r="BQ44" s="1330"/>
      <c r="BR44" s="1330"/>
      <c r="BS44" s="1330"/>
      <c r="BT44" s="1330"/>
      <c r="BU44" s="1330"/>
      <c r="BV44" s="1330"/>
      <c r="BW44" s="1330"/>
      <c r="BX44" s="1330"/>
      <c r="BY44" s="1330"/>
      <c r="BZ44" s="1330"/>
      <c r="CA44" s="1330"/>
      <c r="CB44" s="1330"/>
      <c r="CC44" s="1330"/>
      <c r="CD44" s="1330"/>
      <c r="CE44" s="1330"/>
      <c r="CF44" s="1330"/>
      <c r="CG44" s="1330"/>
      <c r="CH44" s="1330"/>
      <c r="CI44" s="1330"/>
      <c r="CJ44" s="1330"/>
      <c r="CK44" s="1330"/>
      <c r="CL44" s="1330"/>
      <c r="CM44" s="1330"/>
      <c r="CN44" s="1330"/>
      <c r="CO44" s="1330"/>
      <c r="CP44" s="1330"/>
      <c r="CQ44" s="1330"/>
      <c r="CR44" s="1330"/>
      <c r="CS44" s="1330"/>
      <c r="CT44" s="1330"/>
      <c r="CU44" s="1330"/>
      <c r="CV44" s="1330"/>
      <c r="CW44" s="1330"/>
      <c r="CX44" s="1330"/>
      <c r="CY44" s="1330"/>
      <c r="CZ44" s="1330"/>
      <c r="DA44" s="1330"/>
      <c r="DB44" s="1330"/>
      <c r="DC44" s="1331"/>
    </row>
    <row r="45" spans="2:109" x14ac:dyDescent="0.15">
      <c r="B45" s="395"/>
      <c r="AN45" s="1329"/>
      <c r="AO45" s="1330"/>
      <c r="AP45" s="1330"/>
      <c r="AQ45" s="1330"/>
      <c r="AR45" s="1330"/>
      <c r="AS45" s="1330"/>
      <c r="AT45" s="1330"/>
      <c r="AU45" s="1330"/>
      <c r="AV45" s="1330"/>
      <c r="AW45" s="1330"/>
      <c r="AX45" s="1330"/>
      <c r="AY45" s="1330"/>
      <c r="AZ45" s="1330"/>
      <c r="BA45" s="1330"/>
      <c r="BB45" s="1330"/>
      <c r="BC45" s="1330"/>
      <c r="BD45" s="1330"/>
      <c r="BE45" s="1330"/>
      <c r="BF45" s="1330"/>
      <c r="BG45" s="1330"/>
      <c r="BH45" s="1330"/>
      <c r="BI45" s="1330"/>
      <c r="BJ45" s="1330"/>
      <c r="BK45" s="1330"/>
      <c r="BL45" s="1330"/>
      <c r="BM45" s="1330"/>
      <c r="BN45" s="1330"/>
      <c r="BO45" s="1330"/>
      <c r="BP45" s="1330"/>
      <c r="BQ45" s="1330"/>
      <c r="BR45" s="1330"/>
      <c r="BS45" s="1330"/>
      <c r="BT45" s="1330"/>
      <c r="BU45" s="1330"/>
      <c r="BV45" s="1330"/>
      <c r="BW45" s="1330"/>
      <c r="BX45" s="1330"/>
      <c r="BY45" s="1330"/>
      <c r="BZ45" s="1330"/>
      <c r="CA45" s="1330"/>
      <c r="CB45" s="1330"/>
      <c r="CC45" s="1330"/>
      <c r="CD45" s="1330"/>
      <c r="CE45" s="1330"/>
      <c r="CF45" s="1330"/>
      <c r="CG45" s="1330"/>
      <c r="CH45" s="1330"/>
      <c r="CI45" s="1330"/>
      <c r="CJ45" s="1330"/>
      <c r="CK45" s="1330"/>
      <c r="CL45" s="1330"/>
      <c r="CM45" s="1330"/>
      <c r="CN45" s="1330"/>
      <c r="CO45" s="1330"/>
      <c r="CP45" s="1330"/>
      <c r="CQ45" s="1330"/>
      <c r="CR45" s="1330"/>
      <c r="CS45" s="1330"/>
      <c r="CT45" s="1330"/>
      <c r="CU45" s="1330"/>
      <c r="CV45" s="1330"/>
      <c r="CW45" s="1330"/>
      <c r="CX45" s="1330"/>
      <c r="CY45" s="1330"/>
      <c r="CZ45" s="1330"/>
      <c r="DA45" s="1330"/>
      <c r="DB45" s="1330"/>
      <c r="DC45" s="1331"/>
    </row>
    <row r="46" spans="2:109" x14ac:dyDescent="0.15">
      <c r="B46" s="395"/>
      <c r="AN46" s="1329"/>
      <c r="AO46" s="1330"/>
      <c r="AP46" s="1330"/>
      <c r="AQ46" s="1330"/>
      <c r="AR46" s="1330"/>
      <c r="AS46" s="1330"/>
      <c r="AT46" s="1330"/>
      <c r="AU46" s="1330"/>
      <c r="AV46" s="1330"/>
      <c r="AW46" s="1330"/>
      <c r="AX46" s="1330"/>
      <c r="AY46" s="1330"/>
      <c r="AZ46" s="1330"/>
      <c r="BA46" s="1330"/>
      <c r="BB46" s="1330"/>
      <c r="BC46" s="1330"/>
      <c r="BD46" s="1330"/>
      <c r="BE46" s="1330"/>
      <c r="BF46" s="1330"/>
      <c r="BG46" s="1330"/>
      <c r="BH46" s="1330"/>
      <c r="BI46" s="1330"/>
      <c r="BJ46" s="1330"/>
      <c r="BK46" s="1330"/>
      <c r="BL46" s="1330"/>
      <c r="BM46" s="1330"/>
      <c r="BN46" s="1330"/>
      <c r="BO46" s="1330"/>
      <c r="BP46" s="1330"/>
      <c r="BQ46" s="1330"/>
      <c r="BR46" s="1330"/>
      <c r="BS46" s="1330"/>
      <c r="BT46" s="1330"/>
      <c r="BU46" s="1330"/>
      <c r="BV46" s="1330"/>
      <c r="BW46" s="1330"/>
      <c r="BX46" s="1330"/>
      <c r="BY46" s="1330"/>
      <c r="BZ46" s="1330"/>
      <c r="CA46" s="1330"/>
      <c r="CB46" s="1330"/>
      <c r="CC46" s="1330"/>
      <c r="CD46" s="1330"/>
      <c r="CE46" s="1330"/>
      <c r="CF46" s="1330"/>
      <c r="CG46" s="1330"/>
      <c r="CH46" s="1330"/>
      <c r="CI46" s="1330"/>
      <c r="CJ46" s="1330"/>
      <c r="CK46" s="1330"/>
      <c r="CL46" s="1330"/>
      <c r="CM46" s="1330"/>
      <c r="CN46" s="1330"/>
      <c r="CO46" s="1330"/>
      <c r="CP46" s="1330"/>
      <c r="CQ46" s="1330"/>
      <c r="CR46" s="1330"/>
      <c r="CS46" s="1330"/>
      <c r="CT46" s="1330"/>
      <c r="CU46" s="1330"/>
      <c r="CV46" s="1330"/>
      <c r="CW46" s="1330"/>
      <c r="CX46" s="1330"/>
      <c r="CY46" s="1330"/>
      <c r="CZ46" s="1330"/>
      <c r="DA46" s="1330"/>
      <c r="DB46" s="1330"/>
      <c r="DC46" s="1331"/>
    </row>
    <row r="47" spans="2:109" x14ac:dyDescent="0.15">
      <c r="B47" s="395"/>
      <c r="AN47" s="1332"/>
      <c r="AO47" s="1333"/>
      <c r="AP47" s="1333"/>
      <c r="AQ47" s="1333"/>
      <c r="AR47" s="1333"/>
      <c r="AS47" s="1333"/>
      <c r="AT47" s="1333"/>
      <c r="AU47" s="1333"/>
      <c r="AV47" s="1333"/>
      <c r="AW47" s="1333"/>
      <c r="AX47" s="1333"/>
      <c r="AY47" s="1333"/>
      <c r="AZ47" s="1333"/>
      <c r="BA47" s="1333"/>
      <c r="BB47" s="1333"/>
      <c r="BC47" s="1333"/>
      <c r="BD47" s="1333"/>
      <c r="BE47" s="1333"/>
      <c r="BF47" s="1333"/>
      <c r="BG47" s="1333"/>
      <c r="BH47" s="1333"/>
      <c r="BI47" s="1333"/>
      <c r="BJ47" s="1333"/>
      <c r="BK47" s="1333"/>
      <c r="BL47" s="1333"/>
      <c r="BM47" s="1333"/>
      <c r="BN47" s="1333"/>
      <c r="BO47" s="1333"/>
      <c r="BP47" s="1333"/>
      <c r="BQ47" s="1333"/>
      <c r="BR47" s="1333"/>
      <c r="BS47" s="1333"/>
      <c r="BT47" s="1333"/>
      <c r="BU47" s="1333"/>
      <c r="BV47" s="1333"/>
      <c r="BW47" s="1333"/>
      <c r="BX47" s="1333"/>
      <c r="BY47" s="1333"/>
      <c r="BZ47" s="1333"/>
      <c r="CA47" s="1333"/>
      <c r="CB47" s="1333"/>
      <c r="CC47" s="1333"/>
      <c r="CD47" s="1333"/>
      <c r="CE47" s="1333"/>
      <c r="CF47" s="1333"/>
      <c r="CG47" s="1333"/>
      <c r="CH47" s="1333"/>
      <c r="CI47" s="1333"/>
      <c r="CJ47" s="1333"/>
      <c r="CK47" s="1333"/>
      <c r="CL47" s="1333"/>
      <c r="CM47" s="1333"/>
      <c r="CN47" s="1333"/>
      <c r="CO47" s="1333"/>
      <c r="CP47" s="1333"/>
      <c r="CQ47" s="1333"/>
      <c r="CR47" s="1333"/>
      <c r="CS47" s="1333"/>
      <c r="CT47" s="1333"/>
      <c r="CU47" s="1333"/>
      <c r="CV47" s="1333"/>
      <c r="CW47" s="1333"/>
      <c r="CX47" s="1333"/>
      <c r="CY47" s="1333"/>
      <c r="CZ47" s="1333"/>
      <c r="DA47" s="1333"/>
      <c r="DB47" s="1333"/>
      <c r="DC47" s="133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595</v>
      </c>
    </row>
    <row r="50" spans="1:109" x14ac:dyDescent="0.15">
      <c r="B50" s="395"/>
      <c r="G50" s="1319"/>
      <c r="H50" s="1319"/>
      <c r="I50" s="1319"/>
      <c r="J50" s="1319"/>
      <c r="K50" s="405"/>
      <c r="L50" s="405"/>
      <c r="M50" s="406"/>
      <c r="N50" s="406"/>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18" t="s">
        <v>554</v>
      </c>
      <c r="BQ50" s="1318"/>
      <c r="BR50" s="1318"/>
      <c r="BS50" s="1318"/>
      <c r="BT50" s="1318"/>
      <c r="BU50" s="1318"/>
      <c r="BV50" s="1318"/>
      <c r="BW50" s="1318"/>
      <c r="BX50" s="1318" t="s">
        <v>555</v>
      </c>
      <c r="BY50" s="1318"/>
      <c r="BZ50" s="1318"/>
      <c r="CA50" s="1318"/>
      <c r="CB50" s="1318"/>
      <c r="CC50" s="1318"/>
      <c r="CD50" s="1318"/>
      <c r="CE50" s="1318"/>
      <c r="CF50" s="1318" t="s">
        <v>556</v>
      </c>
      <c r="CG50" s="1318"/>
      <c r="CH50" s="1318"/>
      <c r="CI50" s="1318"/>
      <c r="CJ50" s="1318"/>
      <c r="CK50" s="1318"/>
      <c r="CL50" s="1318"/>
      <c r="CM50" s="1318"/>
      <c r="CN50" s="1318" t="s">
        <v>557</v>
      </c>
      <c r="CO50" s="1318"/>
      <c r="CP50" s="1318"/>
      <c r="CQ50" s="1318"/>
      <c r="CR50" s="1318"/>
      <c r="CS50" s="1318"/>
      <c r="CT50" s="1318"/>
      <c r="CU50" s="1318"/>
      <c r="CV50" s="1318" t="s">
        <v>558</v>
      </c>
      <c r="CW50" s="1318"/>
      <c r="CX50" s="1318"/>
      <c r="CY50" s="1318"/>
      <c r="CZ50" s="1318"/>
      <c r="DA50" s="1318"/>
      <c r="DB50" s="1318"/>
      <c r="DC50" s="1318"/>
    </row>
    <row r="51" spans="1:109" ht="13.5" customHeight="1" x14ac:dyDescent="0.15">
      <c r="B51" s="395"/>
      <c r="G51" s="1321"/>
      <c r="H51" s="1321"/>
      <c r="I51" s="1335"/>
      <c r="J51" s="1335"/>
      <c r="K51" s="1320"/>
      <c r="L51" s="1320"/>
      <c r="M51" s="1320"/>
      <c r="N51" s="1320"/>
      <c r="AM51" s="404"/>
      <c r="AN51" s="1316" t="s">
        <v>596</v>
      </c>
      <c r="AO51" s="1316"/>
      <c r="AP51" s="1316"/>
      <c r="AQ51" s="1316"/>
      <c r="AR51" s="1316"/>
      <c r="AS51" s="1316"/>
      <c r="AT51" s="1316"/>
      <c r="AU51" s="1316"/>
      <c r="AV51" s="1316"/>
      <c r="AW51" s="1316"/>
      <c r="AX51" s="1316"/>
      <c r="AY51" s="1316"/>
      <c r="AZ51" s="1316"/>
      <c r="BA51" s="1316"/>
      <c r="BB51" s="1316" t="s">
        <v>597</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25"/>
      <c r="CG51" s="1313"/>
      <c r="CH51" s="1313"/>
      <c r="CI51" s="1313"/>
      <c r="CJ51" s="1313"/>
      <c r="CK51" s="1313"/>
      <c r="CL51" s="1313"/>
      <c r="CM51" s="1313"/>
      <c r="CN51" s="1325"/>
      <c r="CO51" s="1313"/>
      <c r="CP51" s="1313"/>
      <c r="CQ51" s="1313"/>
      <c r="CR51" s="1313"/>
      <c r="CS51" s="1313"/>
      <c r="CT51" s="1313"/>
      <c r="CU51" s="1313"/>
      <c r="CV51" s="1313"/>
      <c r="CW51" s="1313"/>
      <c r="CX51" s="1313"/>
      <c r="CY51" s="1313"/>
      <c r="CZ51" s="1313"/>
      <c r="DA51" s="1313"/>
      <c r="DB51" s="1313"/>
      <c r="DC51" s="1313"/>
    </row>
    <row r="52" spans="1:109" x14ac:dyDescent="0.15">
      <c r="B52" s="395"/>
      <c r="G52" s="1321"/>
      <c r="H52" s="1321"/>
      <c r="I52" s="1335"/>
      <c r="J52" s="1335"/>
      <c r="K52" s="1320"/>
      <c r="L52" s="1320"/>
      <c r="M52" s="1320"/>
      <c r="N52" s="1320"/>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3"/>
      <c r="B53" s="395"/>
      <c r="G53" s="1321"/>
      <c r="H53" s="1321"/>
      <c r="I53" s="1319"/>
      <c r="J53" s="1319"/>
      <c r="K53" s="1320"/>
      <c r="L53" s="1320"/>
      <c r="M53" s="1320"/>
      <c r="N53" s="1320"/>
      <c r="AM53" s="404"/>
      <c r="AN53" s="1316"/>
      <c r="AO53" s="1316"/>
      <c r="AP53" s="1316"/>
      <c r="AQ53" s="1316"/>
      <c r="AR53" s="1316"/>
      <c r="AS53" s="1316"/>
      <c r="AT53" s="1316"/>
      <c r="AU53" s="1316"/>
      <c r="AV53" s="1316"/>
      <c r="AW53" s="1316"/>
      <c r="AX53" s="1316"/>
      <c r="AY53" s="1316"/>
      <c r="AZ53" s="1316"/>
      <c r="BA53" s="1316"/>
      <c r="BB53" s="1316" t="s">
        <v>598</v>
      </c>
      <c r="BC53" s="1316"/>
      <c r="BD53" s="1316"/>
      <c r="BE53" s="1316"/>
      <c r="BF53" s="1316"/>
      <c r="BG53" s="1316"/>
      <c r="BH53" s="1316"/>
      <c r="BI53" s="1316"/>
      <c r="BJ53" s="1316"/>
      <c r="BK53" s="1316"/>
      <c r="BL53" s="1316"/>
      <c r="BM53" s="1316"/>
      <c r="BN53" s="1316"/>
      <c r="BO53" s="1316"/>
      <c r="BP53" s="1313">
        <v>56.9</v>
      </c>
      <c r="BQ53" s="1313"/>
      <c r="BR53" s="1313"/>
      <c r="BS53" s="1313"/>
      <c r="BT53" s="1313"/>
      <c r="BU53" s="1313"/>
      <c r="BV53" s="1313"/>
      <c r="BW53" s="1313"/>
      <c r="BX53" s="1313">
        <v>56.7</v>
      </c>
      <c r="BY53" s="1313"/>
      <c r="BZ53" s="1313"/>
      <c r="CA53" s="1313"/>
      <c r="CB53" s="1313"/>
      <c r="CC53" s="1313"/>
      <c r="CD53" s="1313"/>
      <c r="CE53" s="1313"/>
      <c r="CF53" s="1325"/>
      <c r="CG53" s="1313"/>
      <c r="CH53" s="1313"/>
      <c r="CI53" s="1313"/>
      <c r="CJ53" s="1313"/>
      <c r="CK53" s="1313"/>
      <c r="CL53" s="1313"/>
      <c r="CM53" s="1313"/>
      <c r="CN53" s="1325"/>
      <c r="CO53" s="1313"/>
      <c r="CP53" s="1313"/>
      <c r="CQ53" s="1313"/>
      <c r="CR53" s="1313"/>
      <c r="CS53" s="1313"/>
      <c r="CT53" s="1313"/>
      <c r="CU53" s="1313"/>
      <c r="CV53" s="1313">
        <v>64.400000000000006</v>
      </c>
      <c r="CW53" s="1313"/>
      <c r="CX53" s="1313"/>
      <c r="CY53" s="1313"/>
      <c r="CZ53" s="1313"/>
      <c r="DA53" s="1313"/>
      <c r="DB53" s="1313"/>
      <c r="DC53" s="1313"/>
    </row>
    <row r="54" spans="1:109" x14ac:dyDescent="0.15">
      <c r="A54" s="403"/>
      <c r="B54" s="395"/>
      <c r="G54" s="1321"/>
      <c r="H54" s="1321"/>
      <c r="I54" s="1319"/>
      <c r="J54" s="1319"/>
      <c r="K54" s="1320"/>
      <c r="L54" s="1320"/>
      <c r="M54" s="1320"/>
      <c r="N54" s="1320"/>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3"/>
      <c r="B55" s="395"/>
      <c r="G55" s="1319"/>
      <c r="H55" s="1319"/>
      <c r="I55" s="1319"/>
      <c r="J55" s="1319"/>
      <c r="K55" s="1320"/>
      <c r="L55" s="1320"/>
      <c r="M55" s="1320"/>
      <c r="N55" s="1320"/>
      <c r="AN55" s="1318" t="s">
        <v>599</v>
      </c>
      <c r="AO55" s="1318"/>
      <c r="AP55" s="1318"/>
      <c r="AQ55" s="1318"/>
      <c r="AR55" s="1318"/>
      <c r="AS55" s="1318"/>
      <c r="AT55" s="1318"/>
      <c r="AU55" s="1318"/>
      <c r="AV55" s="1318"/>
      <c r="AW55" s="1318"/>
      <c r="AX55" s="1318"/>
      <c r="AY55" s="1318"/>
      <c r="AZ55" s="1318"/>
      <c r="BA55" s="1318"/>
      <c r="BB55" s="1316" t="s">
        <v>597</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25"/>
      <c r="CG55" s="1313"/>
      <c r="CH55" s="1313"/>
      <c r="CI55" s="1313"/>
      <c r="CJ55" s="1313"/>
      <c r="CK55" s="1313"/>
      <c r="CL55" s="1313"/>
      <c r="CM55" s="1313"/>
      <c r="CN55" s="1325"/>
      <c r="CO55" s="1313"/>
      <c r="CP55" s="1313"/>
      <c r="CQ55" s="1313"/>
      <c r="CR55" s="1313"/>
      <c r="CS55" s="1313"/>
      <c r="CT55" s="1313"/>
      <c r="CU55" s="1313"/>
      <c r="CV55" s="1313">
        <v>0</v>
      </c>
      <c r="CW55" s="1313"/>
      <c r="CX55" s="1313"/>
      <c r="CY55" s="1313"/>
      <c r="CZ55" s="1313"/>
      <c r="DA55" s="1313"/>
      <c r="DB55" s="1313"/>
      <c r="DC55" s="1313"/>
    </row>
    <row r="56" spans="1:109" x14ac:dyDescent="0.15">
      <c r="A56" s="403"/>
      <c r="B56" s="395"/>
      <c r="G56" s="1319"/>
      <c r="H56" s="1319"/>
      <c r="I56" s="1319"/>
      <c r="J56" s="1319"/>
      <c r="K56" s="1320"/>
      <c r="L56" s="1320"/>
      <c r="M56" s="1320"/>
      <c r="N56" s="1320"/>
      <c r="AN56" s="1318"/>
      <c r="AO56" s="1318"/>
      <c r="AP56" s="1318"/>
      <c r="AQ56" s="1318"/>
      <c r="AR56" s="1318"/>
      <c r="AS56" s="1318"/>
      <c r="AT56" s="1318"/>
      <c r="AU56" s="1318"/>
      <c r="AV56" s="1318"/>
      <c r="AW56" s="1318"/>
      <c r="AX56" s="1318"/>
      <c r="AY56" s="1318"/>
      <c r="AZ56" s="1318"/>
      <c r="BA56" s="1318"/>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3" customFormat="1" x14ac:dyDescent="0.15">
      <c r="B57" s="407"/>
      <c r="G57" s="1319"/>
      <c r="H57" s="1319"/>
      <c r="I57" s="1314"/>
      <c r="J57" s="1314"/>
      <c r="K57" s="1320"/>
      <c r="L57" s="1320"/>
      <c r="M57" s="1320"/>
      <c r="N57" s="1320"/>
      <c r="AM57" s="388"/>
      <c r="AN57" s="1318"/>
      <c r="AO57" s="1318"/>
      <c r="AP57" s="1318"/>
      <c r="AQ57" s="1318"/>
      <c r="AR57" s="1318"/>
      <c r="AS57" s="1318"/>
      <c r="AT57" s="1318"/>
      <c r="AU57" s="1318"/>
      <c r="AV57" s="1318"/>
      <c r="AW57" s="1318"/>
      <c r="AX57" s="1318"/>
      <c r="AY57" s="1318"/>
      <c r="AZ57" s="1318"/>
      <c r="BA57" s="1318"/>
      <c r="BB57" s="1316" t="s">
        <v>598</v>
      </c>
      <c r="BC57" s="1316"/>
      <c r="BD57" s="1316"/>
      <c r="BE57" s="1316"/>
      <c r="BF57" s="1316"/>
      <c r="BG57" s="1316"/>
      <c r="BH57" s="1316"/>
      <c r="BI57" s="1316"/>
      <c r="BJ57" s="1316"/>
      <c r="BK57" s="1316"/>
      <c r="BL57" s="1316"/>
      <c r="BM57" s="1316"/>
      <c r="BN57" s="1316"/>
      <c r="BO57" s="1316"/>
      <c r="BP57" s="1313">
        <v>55.8</v>
      </c>
      <c r="BQ57" s="1313"/>
      <c r="BR57" s="1313"/>
      <c r="BS57" s="1313"/>
      <c r="BT57" s="1313"/>
      <c r="BU57" s="1313"/>
      <c r="BV57" s="1313"/>
      <c r="BW57" s="1313"/>
      <c r="BX57" s="1313">
        <v>56.3</v>
      </c>
      <c r="BY57" s="1313"/>
      <c r="BZ57" s="1313"/>
      <c r="CA57" s="1313"/>
      <c r="CB57" s="1313"/>
      <c r="CC57" s="1313"/>
      <c r="CD57" s="1313"/>
      <c r="CE57" s="1313"/>
      <c r="CF57" s="1325"/>
      <c r="CG57" s="1313"/>
      <c r="CH57" s="1313"/>
      <c r="CI57" s="1313"/>
      <c r="CJ57" s="1313"/>
      <c r="CK57" s="1313"/>
      <c r="CL57" s="1313"/>
      <c r="CM57" s="1313"/>
      <c r="CN57" s="1325"/>
      <c r="CO57" s="1313"/>
      <c r="CP57" s="1313"/>
      <c r="CQ57" s="1313"/>
      <c r="CR57" s="1313"/>
      <c r="CS57" s="1313"/>
      <c r="CT57" s="1313"/>
      <c r="CU57" s="1313"/>
      <c r="CV57" s="1313">
        <v>59.5</v>
      </c>
      <c r="CW57" s="1313"/>
      <c r="CX57" s="1313"/>
      <c r="CY57" s="1313"/>
      <c r="CZ57" s="1313"/>
      <c r="DA57" s="1313"/>
      <c r="DB57" s="1313"/>
      <c r="DC57" s="1313"/>
      <c r="DD57" s="408"/>
      <c r="DE57" s="407"/>
    </row>
    <row r="58" spans="1:109" s="403" customFormat="1" x14ac:dyDescent="0.15">
      <c r="A58" s="388"/>
      <c r="B58" s="407"/>
      <c r="G58" s="1319"/>
      <c r="H58" s="1319"/>
      <c r="I58" s="1314"/>
      <c r="J58" s="1314"/>
      <c r="K58" s="1320"/>
      <c r="L58" s="1320"/>
      <c r="M58" s="1320"/>
      <c r="N58" s="1320"/>
      <c r="AM58" s="388"/>
      <c r="AN58" s="1318"/>
      <c r="AO58" s="1318"/>
      <c r="AP58" s="1318"/>
      <c r="AQ58" s="1318"/>
      <c r="AR58" s="1318"/>
      <c r="AS58" s="1318"/>
      <c r="AT58" s="1318"/>
      <c r="AU58" s="1318"/>
      <c r="AV58" s="1318"/>
      <c r="AW58" s="1318"/>
      <c r="AX58" s="1318"/>
      <c r="AY58" s="1318"/>
      <c r="AZ58" s="1318"/>
      <c r="BA58" s="1318"/>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600</v>
      </c>
    </row>
    <row r="64" spans="1:109" x14ac:dyDescent="0.15">
      <c r="B64" s="395"/>
      <c r="G64" s="402"/>
      <c r="I64" s="415"/>
      <c r="J64" s="415"/>
      <c r="K64" s="415"/>
      <c r="L64" s="415"/>
      <c r="M64" s="415"/>
      <c r="N64" s="416"/>
      <c r="AM64" s="402"/>
      <c r="AN64" s="402" t="s">
        <v>593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6" t="s">
        <v>601</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x14ac:dyDescent="0.15">
      <c r="B66" s="395"/>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x14ac:dyDescent="0.15">
      <c r="B67" s="395"/>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x14ac:dyDescent="0.15">
      <c r="B68" s="395"/>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x14ac:dyDescent="0.15">
      <c r="B69" s="395"/>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595</v>
      </c>
    </row>
    <row r="72" spans="2:107" x14ac:dyDescent="0.15">
      <c r="B72" s="395"/>
      <c r="G72" s="1319"/>
      <c r="H72" s="1319"/>
      <c r="I72" s="1319"/>
      <c r="J72" s="1319"/>
      <c r="K72" s="405"/>
      <c r="L72" s="405"/>
      <c r="M72" s="406"/>
      <c r="N72" s="406"/>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18" t="s">
        <v>554</v>
      </c>
      <c r="BQ72" s="1318"/>
      <c r="BR72" s="1318"/>
      <c r="BS72" s="1318"/>
      <c r="BT72" s="1318"/>
      <c r="BU72" s="1318"/>
      <c r="BV72" s="1318"/>
      <c r="BW72" s="1318"/>
      <c r="BX72" s="1318" t="s">
        <v>555</v>
      </c>
      <c r="BY72" s="1318"/>
      <c r="BZ72" s="1318"/>
      <c r="CA72" s="1318"/>
      <c r="CB72" s="1318"/>
      <c r="CC72" s="1318"/>
      <c r="CD72" s="1318"/>
      <c r="CE72" s="1318"/>
      <c r="CF72" s="1318" t="s">
        <v>556</v>
      </c>
      <c r="CG72" s="1318"/>
      <c r="CH72" s="1318"/>
      <c r="CI72" s="1318"/>
      <c r="CJ72" s="1318"/>
      <c r="CK72" s="1318"/>
      <c r="CL72" s="1318"/>
      <c r="CM72" s="1318"/>
      <c r="CN72" s="1318" t="s">
        <v>557</v>
      </c>
      <c r="CO72" s="1318"/>
      <c r="CP72" s="1318"/>
      <c r="CQ72" s="1318"/>
      <c r="CR72" s="1318"/>
      <c r="CS72" s="1318"/>
      <c r="CT72" s="1318"/>
      <c r="CU72" s="1318"/>
      <c r="CV72" s="1318" t="s">
        <v>558</v>
      </c>
      <c r="CW72" s="1318"/>
      <c r="CX72" s="1318"/>
      <c r="CY72" s="1318"/>
      <c r="CZ72" s="1318"/>
      <c r="DA72" s="1318"/>
      <c r="DB72" s="1318"/>
      <c r="DC72" s="1318"/>
    </row>
    <row r="73" spans="2:107" x14ac:dyDescent="0.15">
      <c r="B73" s="395"/>
      <c r="G73" s="1321"/>
      <c r="H73" s="1321"/>
      <c r="I73" s="1321"/>
      <c r="J73" s="1321"/>
      <c r="K73" s="1317"/>
      <c r="L73" s="1317"/>
      <c r="M73" s="1317"/>
      <c r="N73" s="1317"/>
      <c r="AM73" s="404"/>
      <c r="AN73" s="1316" t="s">
        <v>596</v>
      </c>
      <c r="AO73" s="1316"/>
      <c r="AP73" s="1316"/>
      <c r="AQ73" s="1316"/>
      <c r="AR73" s="1316"/>
      <c r="AS73" s="1316"/>
      <c r="AT73" s="1316"/>
      <c r="AU73" s="1316"/>
      <c r="AV73" s="1316"/>
      <c r="AW73" s="1316"/>
      <c r="AX73" s="1316"/>
      <c r="AY73" s="1316"/>
      <c r="AZ73" s="1316"/>
      <c r="BA73" s="1316"/>
      <c r="BB73" s="1316" t="s">
        <v>597</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5"/>
      <c r="G74" s="1321"/>
      <c r="H74" s="1321"/>
      <c r="I74" s="1321"/>
      <c r="J74" s="1321"/>
      <c r="K74" s="1317"/>
      <c r="L74" s="1317"/>
      <c r="M74" s="1317"/>
      <c r="N74" s="1317"/>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5"/>
      <c r="G75" s="1321"/>
      <c r="H75" s="1321"/>
      <c r="I75" s="1319"/>
      <c r="J75" s="1319"/>
      <c r="K75" s="1320"/>
      <c r="L75" s="1320"/>
      <c r="M75" s="1320"/>
      <c r="N75" s="1320"/>
      <c r="AM75" s="404"/>
      <c r="AN75" s="1316"/>
      <c r="AO75" s="1316"/>
      <c r="AP75" s="1316"/>
      <c r="AQ75" s="1316"/>
      <c r="AR75" s="1316"/>
      <c r="AS75" s="1316"/>
      <c r="AT75" s="1316"/>
      <c r="AU75" s="1316"/>
      <c r="AV75" s="1316"/>
      <c r="AW75" s="1316"/>
      <c r="AX75" s="1316"/>
      <c r="AY75" s="1316"/>
      <c r="AZ75" s="1316"/>
      <c r="BA75" s="1316"/>
      <c r="BB75" s="1316" t="s">
        <v>602</v>
      </c>
      <c r="BC75" s="1316"/>
      <c r="BD75" s="1316"/>
      <c r="BE75" s="1316"/>
      <c r="BF75" s="1316"/>
      <c r="BG75" s="1316"/>
      <c r="BH75" s="1316"/>
      <c r="BI75" s="1316"/>
      <c r="BJ75" s="1316"/>
      <c r="BK75" s="1316"/>
      <c r="BL75" s="1316"/>
      <c r="BM75" s="1316"/>
      <c r="BN75" s="1316"/>
      <c r="BO75" s="1316"/>
      <c r="BP75" s="1313">
        <v>8.9</v>
      </c>
      <c r="BQ75" s="1313"/>
      <c r="BR75" s="1313"/>
      <c r="BS75" s="1313"/>
      <c r="BT75" s="1313"/>
      <c r="BU75" s="1313"/>
      <c r="BV75" s="1313"/>
      <c r="BW75" s="1313"/>
      <c r="BX75" s="1313">
        <v>8.3000000000000007</v>
      </c>
      <c r="BY75" s="1313"/>
      <c r="BZ75" s="1313"/>
      <c r="CA75" s="1313"/>
      <c r="CB75" s="1313"/>
      <c r="CC75" s="1313"/>
      <c r="CD75" s="1313"/>
      <c r="CE75" s="1313"/>
      <c r="CF75" s="1313">
        <v>7.9</v>
      </c>
      <c r="CG75" s="1313"/>
      <c r="CH75" s="1313"/>
      <c r="CI75" s="1313"/>
      <c r="CJ75" s="1313"/>
      <c r="CK75" s="1313"/>
      <c r="CL75" s="1313"/>
      <c r="CM75" s="1313"/>
      <c r="CN75" s="1313">
        <v>7.9</v>
      </c>
      <c r="CO75" s="1313"/>
      <c r="CP75" s="1313"/>
      <c r="CQ75" s="1313"/>
      <c r="CR75" s="1313"/>
      <c r="CS75" s="1313"/>
      <c r="CT75" s="1313"/>
      <c r="CU75" s="1313"/>
      <c r="CV75" s="1313">
        <v>8.1</v>
      </c>
      <c r="CW75" s="1313"/>
      <c r="CX75" s="1313"/>
      <c r="CY75" s="1313"/>
      <c r="CZ75" s="1313"/>
      <c r="DA75" s="1313"/>
      <c r="DB75" s="1313"/>
      <c r="DC75" s="1313"/>
    </row>
    <row r="76" spans="2:107" x14ac:dyDescent="0.15">
      <c r="B76" s="395"/>
      <c r="G76" s="1321"/>
      <c r="H76" s="1321"/>
      <c r="I76" s="1319"/>
      <c r="J76" s="1319"/>
      <c r="K76" s="1320"/>
      <c r="L76" s="1320"/>
      <c r="M76" s="1320"/>
      <c r="N76" s="1320"/>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5"/>
      <c r="G77" s="1319"/>
      <c r="H77" s="1319"/>
      <c r="I77" s="1319"/>
      <c r="J77" s="1319"/>
      <c r="K77" s="1317"/>
      <c r="L77" s="1317"/>
      <c r="M77" s="1317"/>
      <c r="N77" s="1317"/>
      <c r="AN77" s="1318" t="s">
        <v>599</v>
      </c>
      <c r="AO77" s="1318"/>
      <c r="AP77" s="1318"/>
      <c r="AQ77" s="1318"/>
      <c r="AR77" s="1318"/>
      <c r="AS77" s="1318"/>
      <c r="AT77" s="1318"/>
      <c r="AU77" s="1318"/>
      <c r="AV77" s="1318"/>
      <c r="AW77" s="1318"/>
      <c r="AX77" s="1318"/>
      <c r="AY77" s="1318"/>
      <c r="AZ77" s="1318"/>
      <c r="BA77" s="1318"/>
      <c r="BB77" s="1316" t="s">
        <v>597</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5"/>
      <c r="G78" s="1319"/>
      <c r="H78" s="1319"/>
      <c r="I78" s="1319"/>
      <c r="J78" s="1319"/>
      <c r="K78" s="1317"/>
      <c r="L78" s="1317"/>
      <c r="M78" s="1317"/>
      <c r="N78" s="1317"/>
      <c r="AN78" s="1318"/>
      <c r="AO78" s="1318"/>
      <c r="AP78" s="1318"/>
      <c r="AQ78" s="1318"/>
      <c r="AR78" s="1318"/>
      <c r="AS78" s="1318"/>
      <c r="AT78" s="1318"/>
      <c r="AU78" s="1318"/>
      <c r="AV78" s="1318"/>
      <c r="AW78" s="1318"/>
      <c r="AX78" s="1318"/>
      <c r="AY78" s="1318"/>
      <c r="AZ78" s="1318"/>
      <c r="BA78" s="1318"/>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5"/>
      <c r="G79" s="1319"/>
      <c r="H79" s="1319"/>
      <c r="I79" s="1314"/>
      <c r="J79" s="1314"/>
      <c r="K79" s="1315"/>
      <c r="L79" s="1315"/>
      <c r="M79" s="1315"/>
      <c r="N79" s="1315"/>
      <c r="AN79" s="1318"/>
      <c r="AO79" s="1318"/>
      <c r="AP79" s="1318"/>
      <c r="AQ79" s="1318"/>
      <c r="AR79" s="1318"/>
      <c r="AS79" s="1318"/>
      <c r="AT79" s="1318"/>
      <c r="AU79" s="1318"/>
      <c r="AV79" s="1318"/>
      <c r="AW79" s="1318"/>
      <c r="AX79" s="1318"/>
      <c r="AY79" s="1318"/>
      <c r="AZ79" s="1318"/>
      <c r="BA79" s="1318"/>
      <c r="BB79" s="1316" t="s">
        <v>602</v>
      </c>
      <c r="BC79" s="1316"/>
      <c r="BD79" s="1316"/>
      <c r="BE79" s="1316"/>
      <c r="BF79" s="1316"/>
      <c r="BG79" s="1316"/>
      <c r="BH79" s="1316"/>
      <c r="BI79" s="1316"/>
      <c r="BJ79" s="1316"/>
      <c r="BK79" s="1316"/>
      <c r="BL79" s="1316"/>
      <c r="BM79" s="1316"/>
      <c r="BN79" s="1316"/>
      <c r="BO79" s="1316"/>
      <c r="BP79" s="1313">
        <v>7.2</v>
      </c>
      <c r="BQ79" s="1313"/>
      <c r="BR79" s="1313"/>
      <c r="BS79" s="1313"/>
      <c r="BT79" s="1313"/>
      <c r="BU79" s="1313"/>
      <c r="BV79" s="1313"/>
      <c r="BW79" s="1313"/>
      <c r="BX79" s="1313">
        <v>7.4</v>
      </c>
      <c r="BY79" s="1313"/>
      <c r="BZ79" s="1313"/>
      <c r="CA79" s="1313"/>
      <c r="CB79" s="1313"/>
      <c r="CC79" s="1313"/>
      <c r="CD79" s="1313"/>
      <c r="CE79" s="1313"/>
      <c r="CF79" s="1313">
        <v>7.1</v>
      </c>
      <c r="CG79" s="1313"/>
      <c r="CH79" s="1313"/>
      <c r="CI79" s="1313"/>
      <c r="CJ79" s="1313"/>
      <c r="CK79" s="1313"/>
      <c r="CL79" s="1313"/>
      <c r="CM79" s="1313"/>
      <c r="CN79" s="1313">
        <v>7.1</v>
      </c>
      <c r="CO79" s="1313"/>
      <c r="CP79" s="1313"/>
      <c r="CQ79" s="1313"/>
      <c r="CR79" s="1313"/>
      <c r="CS79" s="1313"/>
      <c r="CT79" s="1313"/>
      <c r="CU79" s="1313"/>
      <c r="CV79" s="1313">
        <v>7.3</v>
      </c>
      <c r="CW79" s="1313"/>
      <c r="CX79" s="1313"/>
      <c r="CY79" s="1313"/>
      <c r="CZ79" s="1313"/>
      <c r="DA79" s="1313"/>
      <c r="DB79" s="1313"/>
      <c r="DC79" s="1313"/>
    </row>
    <row r="80" spans="2:107" x14ac:dyDescent="0.15">
      <c r="B80" s="395"/>
      <c r="G80" s="1319"/>
      <c r="H80" s="1319"/>
      <c r="I80" s="1314"/>
      <c r="J80" s="1314"/>
      <c r="K80" s="1315"/>
      <c r="L80" s="1315"/>
      <c r="M80" s="1315"/>
      <c r="N80" s="1315"/>
      <c r="AN80" s="1318"/>
      <c r="AO80" s="1318"/>
      <c r="AP80" s="1318"/>
      <c r="AQ80" s="1318"/>
      <c r="AR80" s="1318"/>
      <c r="AS80" s="1318"/>
      <c r="AT80" s="1318"/>
      <c r="AU80" s="1318"/>
      <c r="AV80" s="1318"/>
      <c r="AW80" s="1318"/>
      <c r="AX80" s="1318"/>
      <c r="AY80" s="1318"/>
      <c r="AZ80" s="1318"/>
      <c r="BA80" s="1318"/>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33/vzXhg+m6oaMyr6mYRRA2LwfhnrFDzgIwMX7mvNUUqeZjd0e8klVfxEAwgofkYNkYPTBgDB8fImPCr3cyHsw==" saltValue="JgWh23hH6yEtyMtjy6zSH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9D2C3-7423-453E-A22B-E85BAF7F7AFA}">
  <sheetPr>
    <pageSetUpPr fitToPage="1"/>
  </sheetPr>
  <dimension ref="A1:DR125"/>
  <sheetViews>
    <sheetView showGridLines="0" topLeftCell="A87" zoomScaleNormal="100" zoomScaleSheetLayoutView="70" workbookViewId="0">
      <selection activeCell="AY82" sqref="AY8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YUCR8sAh+CmM6Fv819qNB5KaofxtouxCgnGOioq1DOfct8QZMASKWjDAiUayZEcl7zgAshfCVuR49/8DruoIpQ==" saltValue="eWdTROYYf6iZDysfv5qUO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231FC-12B5-4440-A656-8925715F4242}">
  <sheetPr>
    <pageSetUpPr fitToPage="1"/>
  </sheetPr>
  <dimension ref="A1:DR125"/>
  <sheetViews>
    <sheetView showGridLines="0" topLeftCell="A70" zoomScaleNormal="100" zoomScaleSheetLayoutView="55" workbookViewId="0">
      <selection activeCell="AY82" sqref="AY8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lO6Zxa1L6MlCoEfbzJXOLLhfMU9kxmgdOYW3vAsXHKUbLQAfG8GnyxZWkTmr5vaK5qZFS34sBZGT8JDeOczyeg==" saltValue="ZRz4MiXahEGxbmHFD50uy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54</v>
      </c>
      <c r="E2" s="155"/>
      <c r="F2" s="156" t="s">
        <v>551</v>
      </c>
      <c r="G2" s="157"/>
      <c r="H2" s="158"/>
    </row>
    <row r="3" spans="1:8" x14ac:dyDescent="0.15">
      <c r="A3" s="154" t="s">
        <v>544</v>
      </c>
      <c r="B3" s="159"/>
      <c r="C3" s="160"/>
      <c r="D3" s="161">
        <v>849229</v>
      </c>
      <c r="E3" s="162"/>
      <c r="F3" s="163">
        <v>245039</v>
      </c>
      <c r="G3" s="164"/>
      <c r="H3" s="165"/>
    </row>
    <row r="4" spans="1:8" x14ac:dyDescent="0.15">
      <c r="A4" s="166"/>
      <c r="B4" s="167"/>
      <c r="C4" s="168"/>
      <c r="D4" s="169">
        <v>429240</v>
      </c>
      <c r="E4" s="170"/>
      <c r="F4" s="171">
        <v>108922</v>
      </c>
      <c r="G4" s="172"/>
      <c r="H4" s="173"/>
    </row>
    <row r="5" spans="1:8" x14ac:dyDescent="0.15">
      <c r="A5" s="154" t="s">
        <v>546</v>
      </c>
      <c r="B5" s="159"/>
      <c r="C5" s="160"/>
      <c r="D5" s="161">
        <v>792936</v>
      </c>
      <c r="E5" s="162"/>
      <c r="F5" s="163">
        <v>291945</v>
      </c>
      <c r="G5" s="164"/>
      <c r="H5" s="165"/>
    </row>
    <row r="6" spans="1:8" x14ac:dyDescent="0.15">
      <c r="A6" s="166"/>
      <c r="B6" s="167"/>
      <c r="C6" s="168"/>
      <c r="D6" s="169">
        <v>552624</v>
      </c>
      <c r="E6" s="170"/>
      <c r="F6" s="171">
        <v>127651</v>
      </c>
      <c r="G6" s="172"/>
      <c r="H6" s="173"/>
    </row>
    <row r="7" spans="1:8" x14ac:dyDescent="0.15">
      <c r="A7" s="154" t="s">
        <v>547</v>
      </c>
      <c r="B7" s="159"/>
      <c r="C7" s="160"/>
      <c r="D7" s="161">
        <v>801930</v>
      </c>
      <c r="E7" s="162"/>
      <c r="F7" s="163">
        <v>291173</v>
      </c>
      <c r="G7" s="164"/>
      <c r="H7" s="165"/>
    </row>
    <row r="8" spans="1:8" x14ac:dyDescent="0.15">
      <c r="A8" s="166"/>
      <c r="B8" s="167"/>
      <c r="C8" s="168"/>
      <c r="D8" s="169">
        <v>375137</v>
      </c>
      <c r="E8" s="170"/>
      <c r="F8" s="171">
        <v>119071</v>
      </c>
      <c r="G8" s="172"/>
      <c r="H8" s="173"/>
    </row>
    <row r="9" spans="1:8" x14ac:dyDescent="0.15">
      <c r="A9" s="154" t="s">
        <v>548</v>
      </c>
      <c r="B9" s="159"/>
      <c r="C9" s="160"/>
      <c r="D9" s="161">
        <v>943600</v>
      </c>
      <c r="E9" s="162"/>
      <c r="F9" s="163">
        <v>271581</v>
      </c>
      <c r="G9" s="164"/>
      <c r="H9" s="165"/>
    </row>
    <row r="10" spans="1:8" x14ac:dyDescent="0.15">
      <c r="A10" s="166"/>
      <c r="B10" s="167"/>
      <c r="C10" s="168"/>
      <c r="D10" s="169">
        <v>495303</v>
      </c>
      <c r="E10" s="170"/>
      <c r="F10" s="171">
        <v>117844</v>
      </c>
      <c r="G10" s="172"/>
      <c r="H10" s="173"/>
    </row>
    <row r="11" spans="1:8" x14ac:dyDescent="0.15">
      <c r="A11" s="154" t="s">
        <v>549</v>
      </c>
      <c r="B11" s="159"/>
      <c r="C11" s="160"/>
      <c r="D11" s="161">
        <v>909764</v>
      </c>
      <c r="E11" s="162"/>
      <c r="F11" s="163">
        <v>268375</v>
      </c>
      <c r="G11" s="164"/>
      <c r="H11" s="165"/>
    </row>
    <row r="12" spans="1:8" x14ac:dyDescent="0.15">
      <c r="A12" s="166"/>
      <c r="B12" s="167"/>
      <c r="C12" s="174"/>
      <c r="D12" s="169">
        <v>403565</v>
      </c>
      <c r="E12" s="170"/>
      <c r="F12" s="171">
        <v>119602</v>
      </c>
      <c r="G12" s="172"/>
      <c r="H12" s="173"/>
    </row>
    <row r="13" spans="1:8" x14ac:dyDescent="0.15">
      <c r="A13" s="154"/>
      <c r="B13" s="159"/>
      <c r="C13" s="175"/>
      <c r="D13" s="176">
        <v>859492</v>
      </c>
      <c r="E13" s="177"/>
      <c r="F13" s="178">
        <v>273623</v>
      </c>
      <c r="G13" s="179"/>
      <c r="H13" s="165"/>
    </row>
    <row r="14" spans="1:8" x14ac:dyDescent="0.15">
      <c r="A14" s="166"/>
      <c r="B14" s="167"/>
      <c r="C14" s="168"/>
      <c r="D14" s="169">
        <v>451174</v>
      </c>
      <c r="E14" s="170"/>
      <c r="F14" s="171">
        <v>118618</v>
      </c>
      <c r="G14" s="172"/>
      <c r="H14" s="173"/>
    </row>
    <row r="17" spans="1:11" x14ac:dyDescent="0.15">
      <c r="A17" s="150" t="s">
        <v>55</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56</v>
      </c>
      <c r="B19" s="180">
        <f>ROUND(VALUE(SUBSTITUTE(実質収支比率等に係る経年分析!F$48,"▲","-")),2)</f>
        <v>14.98</v>
      </c>
      <c r="C19" s="180">
        <f>ROUND(VALUE(SUBSTITUTE(実質収支比率等に係る経年分析!G$48,"▲","-")),2)</f>
        <v>11.11</v>
      </c>
      <c r="D19" s="180">
        <f>ROUND(VALUE(SUBSTITUTE(実質収支比率等に係る経年分析!H$48,"▲","-")),2)</f>
        <v>10.75</v>
      </c>
      <c r="E19" s="180">
        <f>ROUND(VALUE(SUBSTITUTE(実質収支比率等に係る経年分析!I$48,"▲","-")),2)</f>
        <v>4.99</v>
      </c>
      <c r="F19" s="180">
        <f>ROUND(VALUE(SUBSTITUTE(実質収支比率等に係る経年分析!J$48,"▲","-")),2)</f>
        <v>2.62</v>
      </c>
    </row>
    <row r="20" spans="1:11" x14ac:dyDescent="0.15">
      <c r="A20" s="180" t="s">
        <v>57</v>
      </c>
      <c r="B20" s="180">
        <f>ROUND(VALUE(SUBSTITUTE(実質収支比率等に係る経年分析!F$47,"▲","-")),2)</f>
        <v>23.15</v>
      </c>
      <c r="C20" s="180">
        <f>ROUND(VALUE(SUBSTITUTE(実質収支比率等に係る経年分析!G$47,"▲","-")),2)</f>
        <v>38.630000000000003</v>
      </c>
      <c r="D20" s="180">
        <f>ROUND(VALUE(SUBSTITUTE(実質収支比率等に係る経年分析!H$47,"▲","-")),2)</f>
        <v>49.9</v>
      </c>
      <c r="E20" s="180">
        <f>ROUND(VALUE(SUBSTITUTE(実質収支比率等に係る経年分析!I$47,"▲","-")),2)</f>
        <v>58.31</v>
      </c>
      <c r="F20" s="180">
        <f>ROUND(VALUE(SUBSTITUTE(実質収支比率等に係る経年分析!J$47,"▲","-")),2)</f>
        <v>56.43</v>
      </c>
    </row>
    <row r="21" spans="1:11" x14ac:dyDescent="0.15">
      <c r="A21" s="180" t="s">
        <v>58</v>
      </c>
      <c r="B21" s="180">
        <f>IF(ISNUMBER(VALUE(SUBSTITUTE(実質収支比率等に係る経年分析!F$49,"▲","-"))),ROUND(VALUE(SUBSTITUTE(実質収支比率等に係る経年分析!F$49,"▲","-")),2),NA())</f>
        <v>0.17</v>
      </c>
      <c r="C21" s="180">
        <f>IF(ISNUMBER(VALUE(SUBSTITUTE(実質収支比率等に係る経年分析!G$49,"▲","-"))),ROUND(VALUE(SUBSTITUTE(実質収支比率等に係る経年分析!G$49,"▲","-")),2),NA())</f>
        <v>-5.73</v>
      </c>
      <c r="D21" s="180">
        <f>IF(ISNUMBER(VALUE(SUBSTITUTE(実質収支比率等に係る経年分析!H$49,"▲","-"))),ROUND(VALUE(SUBSTITUTE(実質収支比率等に係る経年分析!H$49,"▲","-")),2),NA())</f>
        <v>-0.12</v>
      </c>
      <c r="E21" s="180">
        <f>IF(ISNUMBER(VALUE(SUBSTITUTE(実質収支比率等に係る経年分析!I$49,"▲","-"))),ROUND(VALUE(SUBSTITUTE(実質収支比率等に係る経年分析!I$49,"▲","-")),2),NA())</f>
        <v>-12.87</v>
      </c>
      <c r="F21" s="180">
        <f>IF(ISNUMBER(VALUE(SUBSTITUTE(実質収支比率等に係る経年分析!J$49,"▲","-"))),ROUND(VALUE(SUBSTITUTE(実質収支比率等に係る経年分析!J$49,"▲","-")),2),NA())</f>
        <v>-8.9</v>
      </c>
    </row>
    <row r="24" spans="1:11" x14ac:dyDescent="0.15">
      <c r="A24" s="150" t="s">
        <v>59</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60</v>
      </c>
      <c r="C26" s="181" t="s">
        <v>61</v>
      </c>
      <c r="D26" s="181" t="s">
        <v>60</v>
      </c>
      <c r="E26" s="181" t="s">
        <v>61</v>
      </c>
      <c r="F26" s="181" t="s">
        <v>60</v>
      </c>
      <c r="G26" s="181" t="s">
        <v>61</v>
      </c>
      <c r="H26" s="181" t="s">
        <v>60</v>
      </c>
      <c r="I26" s="181" t="s">
        <v>61</v>
      </c>
      <c r="J26" s="181" t="s">
        <v>60</v>
      </c>
      <c r="K26" s="181" t="s">
        <v>61</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へき地診療所事業特別会計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0.35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上野村後期高齢者医療特別会計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0.28999999999999998</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1.1100000000000001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0.55000000000000004</v>
      </c>
    </row>
    <row r="34" spans="1:16" x14ac:dyDescent="0.15">
      <c r="A34" s="181" t="str">
        <f>IF(連結実質赤字比率に係る赤字・黒字の構成分析!C$36="",NA(),連結実質赤字比率に係る赤字・黒字の構成分析!C$36)</f>
        <v>生活排水処理事業特別会計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2.0299999999999998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2.2200000000000002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16.989999999999998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4.8499999999999996</v>
      </c>
    </row>
    <row r="36" spans="1:16" x14ac:dyDescent="0.15">
      <c r="A36" s="181" t="str">
        <f>IF(連結実質赤字比率に係る赤字・黒字の構成分析!C$34="",NA(),連結実質赤字比率に係る赤字・黒字の構成分析!C$34)</f>
        <v>上野村産業振興事業特別会計</v>
      </c>
      <c r="B36" s="181">
        <f>IF(ROUND(VALUE(SUBSTITUTE(連結実質赤字比率に係る赤字・黒字の構成分析!F$34,"▲", "-")), 2) &lt; 0, ABS(ROUND(VALUE(SUBSTITUTE(連結実質赤字比率に係る赤字・黒字の構成分析!F$34,"▲", "-")), 2)), NA())</f>
        <v>2.2400000000000002</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1.63</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1.37</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2.72</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2.27</v>
      </c>
      <c r="K36" s="181" t="e">
        <f>IF(ROUND(VALUE(SUBSTITUTE(連結実質赤字比率に係る赤字・黒字の構成分析!J$34,"▲", "-")), 2) &gt;= 0, ABS(ROUND(VALUE(SUBSTITUTE(連結実質赤字比率に係る赤字・黒字の構成分析!J$34,"▲", "-")), 2)), NA())</f>
        <v>#N/A</v>
      </c>
    </row>
    <row r="39" spans="1:16" x14ac:dyDescent="0.15">
      <c r="A39" s="150" t="s">
        <v>62</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x14ac:dyDescent="0.15">
      <c r="A42" s="182" t="s">
        <v>65</v>
      </c>
      <c r="B42" s="182"/>
      <c r="C42" s="182"/>
      <c r="D42" s="182">
        <f>'実質公債費比率（分子）の構造'!K$52</f>
        <v>391</v>
      </c>
      <c r="E42" s="182"/>
      <c r="F42" s="182"/>
      <c r="G42" s="182">
        <f>'実質公債費比率（分子）の構造'!L$52</f>
        <v>360</v>
      </c>
      <c r="H42" s="182"/>
      <c r="I42" s="182"/>
      <c r="J42" s="182">
        <f>'実質公債費比率（分子）の構造'!M$52</f>
        <v>367</v>
      </c>
      <c r="K42" s="182"/>
      <c r="L42" s="182"/>
      <c r="M42" s="182">
        <f>'実質公債費比率（分子）の構造'!N$52</f>
        <v>323</v>
      </c>
      <c r="N42" s="182"/>
      <c r="O42" s="182"/>
      <c r="P42" s="182">
        <f>'実質公債費比率（分子）の構造'!O$52</f>
        <v>315</v>
      </c>
    </row>
    <row r="43" spans="1:16" x14ac:dyDescent="0.15">
      <c r="A43" s="182" t="s">
        <v>66</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67</v>
      </c>
      <c r="B44" s="182">
        <f>'実質公債費比率（分子）の構造'!K$50</f>
        <v>5</v>
      </c>
      <c r="C44" s="182"/>
      <c r="D44" s="182"/>
      <c r="E44" s="182">
        <f>'実質公債費比率（分子）の構造'!L$50</f>
        <v>5</v>
      </c>
      <c r="F44" s="182"/>
      <c r="G44" s="182"/>
      <c r="H44" s="182">
        <f>'実質公債費比率（分子）の構造'!M$50</f>
        <v>5</v>
      </c>
      <c r="I44" s="182"/>
      <c r="J44" s="182"/>
      <c r="K44" s="182">
        <f>'実質公債費比率（分子）の構造'!N$50</f>
        <v>0</v>
      </c>
      <c r="L44" s="182"/>
      <c r="M44" s="182"/>
      <c r="N44" s="182">
        <f>'実質公債費比率（分子）の構造'!O$50</f>
        <v>0</v>
      </c>
      <c r="O44" s="182"/>
      <c r="P44" s="182"/>
    </row>
    <row r="45" spans="1:16" x14ac:dyDescent="0.15">
      <c r="A45" s="182" t="s">
        <v>68</v>
      </c>
      <c r="B45" s="182">
        <f>'実質公債費比率（分子）の構造'!K$49</f>
        <v>12</v>
      </c>
      <c r="C45" s="182"/>
      <c r="D45" s="182"/>
      <c r="E45" s="182">
        <f>'実質公債費比率（分子）の構造'!L$49</f>
        <v>11</v>
      </c>
      <c r="F45" s="182"/>
      <c r="G45" s="182"/>
      <c r="H45" s="182">
        <f>'実質公債費比率（分子）の構造'!M$49</f>
        <v>13</v>
      </c>
      <c r="I45" s="182"/>
      <c r="J45" s="182"/>
      <c r="K45" s="182">
        <f>'実質公債費比率（分子）の構造'!N$49</f>
        <v>14</v>
      </c>
      <c r="L45" s="182"/>
      <c r="M45" s="182"/>
      <c r="N45" s="182">
        <f>'実質公債費比率（分子）の構造'!O$49</f>
        <v>15</v>
      </c>
      <c r="O45" s="182"/>
      <c r="P45" s="182"/>
    </row>
    <row r="46" spans="1:16" x14ac:dyDescent="0.15">
      <c r="A46" s="182" t="s">
        <v>69</v>
      </c>
      <c r="B46" s="182">
        <f>'実質公債費比率（分子）の構造'!K$48</f>
        <v>7</v>
      </c>
      <c r="C46" s="182"/>
      <c r="D46" s="182"/>
      <c r="E46" s="182">
        <f>'実質公債費比率（分子）の構造'!L$48</f>
        <v>6</v>
      </c>
      <c r="F46" s="182"/>
      <c r="G46" s="182"/>
      <c r="H46" s="182">
        <f>'実質公債費比率（分子）の構造'!M$48</f>
        <v>6</v>
      </c>
      <c r="I46" s="182"/>
      <c r="J46" s="182"/>
      <c r="K46" s="182">
        <f>'実質公債費比率（分子）の構造'!N$48</f>
        <v>8</v>
      </c>
      <c r="L46" s="182"/>
      <c r="M46" s="182"/>
      <c r="N46" s="182">
        <f>'実質公債費比率（分子）の構造'!O$48</f>
        <v>8</v>
      </c>
      <c r="O46" s="182"/>
      <c r="P46" s="182"/>
    </row>
    <row r="47" spans="1:16" x14ac:dyDescent="0.15">
      <c r="A47" s="182" t="s">
        <v>70</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71</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72</v>
      </c>
      <c r="B49" s="182">
        <f>'実質公債費比率（分子）の構造'!K$45</f>
        <v>491</v>
      </c>
      <c r="C49" s="182"/>
      <c r="D49" s="182"/>
      <c r="E49" s="182">
        <f>'実質公債費比率（分子）の構造'!L$45</f>
        <v>447</v>
      </c>
      <c r="F49" s="182"/>
      <c r="G49" s="182"/>
      <c r="H49" s="182">
        <f>'実質公債費比率（分子）の構造'!M$45</f>
        <v>464</v>
      </c>
      <c r="I49" s="182"/>
      <c r="J49" s="182"/>
      <c r="K49" s="182">
        <f>'実質公債費比率（分子）の構造'!N$45</f>
        <v>403</v>
      </c>
      <c r="L49" s="182"/>
      <c r="M49" s="182"/>
      <c r="N49" s="182">
        <f>'実質公債費比率（分子）の構造'!O$45</f>
        <v>395</v>
      </c>
      <c r="O49" s="182"/>
      <c r="P49" s="182"/>
    </row>
    <row r="50" spans="1:16" x14ac:dyDescent="0.15">
      <c r="A50" s="182" t="s">
        <v>73</v>
      </c>
      <c r="B50" s="182" t="e">
        <f>NA()</f>
        <v>#N/A</v>
      </c>
      <c r="C50" s="182">
        <f>IF(ISNUMBER('実質公債費比率（分子）の構造'!K$53),'実質公債費比率（分子）の構造'!K$53,NA())</f>
        <v>124</v>
      </c>
      <c r="D50" s="182" t="e">
        <f>NA()</f>
        <v>#N/A</v>
      </c>
      <c r="E50" s="182" t="e">
        <f>NA()</f>
        <v>#N/A</v>
      </c>
      <c r="F50" s="182">
        <f>IF(ISNUMBER('実質公債費比率（分子）の構造'!L$53),'実質公債費比率（分子）の構造'!L$53,NA())</f>
        <v>109</v>
      </c>
      <c r="G50" s="182" t="e">
        <f>NA()</f>
        <v>#N/A</v>
      </c>
      <c r="H50" s="182" t="e">
        <f>NA()</f>
        <v>#N/A</v>
      </c>
      <c r="I50" s="182">
        <f>IF(ISNUMBER('実質公債費比率（分子）の構造'!M$53),'実質公債費比率（分子）の構造'!M$53,NA())</f>
        <v>121</v>
      </c>
      <c r="J50" s="182" t="e">
        <f>NA()</f>
        <v>#N/A</v>
      </c>
      <c r="K50" s="182" t="e">
        <f>NA()</f>
        <v>#N/A</v>
      </c>
      <c r="L50" s="182">
        <f>IF(ISNUMBER('実質公債費比率（分子）の構造'!N$53),'実質公債費比率（分子）の構造'!N$53,NA())</f>
        <v>102</v>
      </c>
      <c r="M50" s="182" t="e">
        <f>NA()</f>
        <v>#N/A</v>
      </c>
      <c r="N50" s="182" t="e">
        <f>NA()</f>
        <v>#N/A</v>
      </c>
      <c r="O50" s="182">
        <f>IF(ISNUMBER('実質公債費比率（分子）の構造'!O$53),'実質公債費比率（分子）の構造'!O$53,NA())</f>
        <v>103</v>
      </c>
      <c r="P50" s="182" t="e">
        <f>NA()</f>
        <v>#N/A</v>
      </c>
    </row>
    <row r="53" spans="1:16" x14ac:dyDescent="0.15">
      <c r="A53" s="150" t="s">
        <v>74</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75</v>
      </c>
      <c r="C55" s="181"/>
      <c r="D55" s="181" t="s">
        <v>76</v>
      </c>
      <c r="E55" s="181" t="s">
        <v>75</v>
      </c>
      <c r="F55" s="181"/>
      <c r="G55" s="181" t="s">
        <v>76</v>
      </c>
      <c r="H55" s="181" t="s">
        <v>75</v>
      </c>
      <c r="I55" s="181"/>
      <c r="J55" s="181" t="s">
        <v>76</v>
      </c>
      <c r="K55" s="181" t="s">
        <v>75</v>
      </c>
      <c r="L55" s="181"/>
      <c r="M55" s="181" t="s">
        <v>76</v>
      </c>
      <c r="N55" s="181" t="s">
        <v>75</v>
      </c>
      <c r="O55" s="181"/>
      <c r="P55" s="181" t="s">
        <v>76</v>
      </c>
    </row>
    <row r="56" spans="1:16" x14ac:dyDescent="0.15">
      <c r="A56" s="181" t="s">
        <v>43</v>
      </c>
      <c r="B56" s="181"/>
      <c r="C56" s="181"/>
      <c r="D56" s="181">
        <f>'将来負担比率（分子）の構造'!I$52</f>
        <v>2100</v>
      </c>
      <c r="E56" s="181"/>
      <c r="F56" s="181"/>
      <c r="G56" s="181">
        <f>'将来負担比率（分子）の構造'!J$52</f>
        <v>2171</v>
      </c>
      <c r="H56" s="181"/>
      <c r="I56" s="181"/>
      <c r="J56" s="181">
        <f>'将来負担比率（分子）の構造'!K$52</f>
        <v>2285</v>
      </c>
      <c r="K56" s="181"/>
      <c r="L56" s="181"/>
      <c r="M56" s="181">
        <f>'将来負担比率（分子）の構造'!L$52</f>
        <v>2410</v>
      </c>
      <c r="N56" s="181"/>
      <c r="O56" s="181"/>
      <c r="P56" s="181">
        <f>'将来負担比率（分子）の構造'!M$52</f>
        <v>2534</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5272</v>
      </c>
      <c r="E58" s="181"/>
      <c r="F58" s="181"/>
      <c r="G58" s="181">
        <f>'将来負担比率（分子）の構造'!J$50</f>
        <v>5566</v>
      </c>
      <c r="H58" s="181"/>
      <c r="I58" s="181"/>
      <c r="J58" s="181">
        <f>'将来負担比率（分子）の構造'!K$50</f>
        <v>5781</v>
      </c>
      <c r="K58" s="181"/>
      <c r="L58" s="181"/>
      <c r="M58" s="181">
        <f>'将来負担比率（分子）の構造'!L$50</f>
        <v>5885</v>
      </c>
      <c r="N58" s="181"/>
      <c r="O58" s="181"/>
      <c r="P58" s="181">
        <f>'将来負担比率（分子）の構造'!M$50</f>
        <v>5798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188</v>
      </c>
      <c r="C62" s="181"/>
      <c r="D62" s="181"/>
      <c r="E62" s="181">
        <f>'将来負担比率（分子）の構造'!J$45</f>
        <v>144</v>
      </c>
      <c r="F62" s="181"/>
      <c r="G62" s="181"/>
      <c r="H62" s="181">
        <f>'将来負担比率（分子）の構造'!K$45</f>
        <v>142</v>
      </c>
      <c r="I62" s="181"/>
      <c r="J62" s="181"/>
      <c r="K62" s="181">
        <f>'将来負担比率（分子）の構造'!L$45</f>
        <v>170</v>
      </c>
      <c r="L62" s="181"/>
      <c r="M62" s="181"/>
      <c r="N62" s="181">
        <f>'将来負担比率（分子）の構造'!M$45</f>
        <v>163</v>
      </c>
      <c r="O62" s="181"/>
      <c r="P62" s="181"/>
    </row>
    <row r="63" spans="1:16" x14ac:dyDescent="0.15">
      <c r="A63" s="181" t="s">
        <v>34</v>
      </c>
      <c r="B63" s="181">
        <f>'将来負担比率（分子）の構造'!I$44</f>
        <v>116</v>
      </c>
      <c r="C63" s="181"/>
      <c r="D63" s="181"/>
      <c r="E63" s="181">
        <f>'将来負担比率（分子）の構造'!J$44</f>
        <v>107</v>
      </c>
      <c r="F63" s="181"/>
      <c r="G63" s="181"/>
      <c r="H63" s="181">
        <f>'将来負担比率（分子）の構造'!K$44</f>
        <v>165</v>
      </c>
      <c r="I63" s="181"/>
      <c r="J63" s="181"/>
      <c r="K63" s="181">
        <f>'将来負担比率（分子）の構造'!L$44</f>
        <v>154</v>
      </c>
      <c r="L63" s="181"/>
      <c r="M63" s="181"/>
      <c r="N63" s="181">
        <f>'将来負担比率（分子）の構造'!M$44</f>
        <v>142</v>
      </c>
      <c r="O63" s="181"/>
      <c r="P63" s="181"/>
    </row>
    <row r="64" spans="1:16" x14ac:dyDescent="0.15">
      <c r="A64" s="181" t="s">
        <v>33</v>
      </c>
      <c r="B64" s="181">
        <f>'将来負担比率（分子）の構造'!I$43</f>
        <v>88</v>
      </c>
      <c r="C64" s="181"/>
      <c r="D64" s="181"/>
      <c r="E64" s="181">
        <f>'将来負担比率（分子）の構造'!J$43</f>
        <v>83</v>
      </c>
      <c r="F64" s="181"/>
      <c r="G64" s="181"/>
      <c r="H64" s="181">
        <f>'将来負担比率（分子）の構造'!K$43</f>
        <v>72</v>
      </c>
      <c r="I64" s="181"/>
      <c r="J64" s="181"/>
      <c r="K64" s="181">
        <f>'将来負担比率（分子）の構造'!L$43</f>
        <v>76</v>
      </c>
      <c r="L64" s="181"/>
      <c r="M64" s="181"/>
      <c r="N64" s="181">
        <f>'将来負担比率（分子）の構造'!M$43</f>
        <v>71</v>
      </c>
      <c r="O64" s="181"/>
      <c r="P64" s="181"/>
    </row>
    <row r="65" spans="1:16" x14ac:dyDescent="0.15">
      <c r="A65" s="181" t="s">
        <v>32</v>
      </c>
      <c r="B65" s="181">
        <f>'将来負担比率（分子）の構造'!I$42</f>
        <v>10</v>
      </c>
      <c r="C65" s="181"/>
      <c r="D65" s="181"/>
      <c r="E65" s="181">
        <f>'将来負担比率（分子）の構造'!J$42</f>
        <v>5</v>
      </c>
      <c r="F65" s="181"/>
      <c r="G65" s="181"/>
      <c r="H65" s="181">
        <f>'将来負担比率（分子）の構造'!K$42</f>
        <v>1</v>
      </c>
      <c r="I65" s="181"/>
      <c r="J65" s="181"/>
      <c r="K65" s="181">
        <f>'将来負担比率（分子）の構造'!L$42</f>
        <v>0</v>
      </c>
      <c r="L65" s="181"/>
      <c r="M65" s="181"/>
      <c r="N65" s="181">
        <f>'将来負担比率（分子）の構造'!M$42</f>
        <v>0</v>
      </c>
      <c r="O65" s="181"/>
      <c r="P65" s="181"/>
    </row>
    <row r="66" spans="1:16" x14ac:dyDescent="0.15">
      <c r="A66" s="181" t="s">
        <v>31</v>
      </c>
      <c r="B66" s="181">
        <f>'将来負担比率（分子）の構造'!I$41</f>
        <v>2118</v>
      </c>
      <c r="C66" s="181"/>
      <c r="D66" s="181"/>
      <c r="E66" s="181">
        <f>'将来負担比率（分子）の構造'!J$41</f>
        <v>2231</v>
      </c>
      <c r="F66" s="181"/>
      <c r="G66" s="181"/>
      <c r="H66" s="181">
        <f>'将来負担比率（分子）の構造'!K$41</f>
        <v>2372</v>
      </c>
      <c r="I66" s="181"/>
      <c r="J66" s="181"/>
      <c r="K66" s="181">
        <f>'将来負担比率（分子）の構造'!L$41</f>
        <v>2586</v>
      </c>
      <c r="L66" s="181"/>
      <c r="M66" s="181"/>
      <c r="N66" s="181">
        <f>'将来負担比率（分子）の構造'!M$41</f>
        <v>2865</v>
      </c>
      <c r="O66" s="181"/>
      <c r="P66" s="181"/>
    </row>
    <row r="67" spans="1:16" x14ac:dyDescent="0.15">
      <c r="A67" s="181" t="s">
        <v>77</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78</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79</v>
      </c>
      <c r="B72" s="185">
        <f>基金残高に係る経年分析!F55</f>
        <v>880</v>
      </c>
      <c r="C72" s="185">
        <f>基金残高に係る経年分析!G55</f>
        <v>950</v>
      </c>
      <c r="D72" s="185">
        <f>基金残高に係る経年分析!H55</f>
        <v>911</v>
      </c>
    </row>
    <row r="73" spans="1:16" x14ac:dyDescent="0.15">
      <c r="A73" s="184" t="s">
        <v>80</v>
      </c>
      <c r="B73" s="185">
        <f>基金残高に係る経年分析!F56</f>
        <v>478</v>
      </c>
      <c r="C73" s="185">
        <f>基金残高に係る経年分析!G56</f>
        <v>478</v>
      </c>
      <c r="D73" s="185">
        <f>基金残高に係る経年分析!H56</f>
        <v>478</v>
      </c>
    </row>
    <row r="74" spans="1:16" x14ac:dyDescent="0.15">
      <c r="A74" s="184" t="s">
        <v>81</v>
      </c>
      <c r="B74" s="185">
        <f>基金残高に係る経年分析!F57</f>
        <v>4244</v>
      </c>
      <c r="C74" s="185">
        <f>基金残高に係る経年分析!G57</f>
        <v>4275</v>
      </c>
      <c r="D74" s="185">
        <f>基金残高に係る経年分析!H57</f>
        <v>4228</v>
      </c>
    </row>
  </sheetData>
  <sheetProtection algorithmName="SHA-512" hashValue="54Maul0De6GmXthQ4tp5BueUggsyPX/LDj3aQgoRAN4JT5W0/rKOpX2SFDv4IB7rfhZnVYn0YYh9zix7rfhNew==" saltValue="cnJG3qb2f3XPl6iot1i3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8" t="s">
        <v>224</v>
      </c>
      <c r="C5" s="749"/>
      <c r="D5" s="749"/>
      <c r="E5" s="749"/>
      <c r="F5" s="749"/>
      <c r="G5" s="749"/>
      <c r="H5" s="749"/>
      <c r="I5" s="749"/>
      <c r="J5" s="749"/>
      <c r="K5" s="749"/>
      <c r="L5" s="749"/>
      <c r="M5" s="749"/>
      <c r="N5" s="749"/>
      <c r="O5" s="749"/>
      <c r="P5" s="749"/>
      <c r="Q5" s="750"/>
      <c r="R5" s="733">
        <v>1435180</v>
      </c>
      <c r="S5" s="734"/>
      <c r="T5" s="734"/>
      <c r="U5" s="734"/>
      <c r="V5" s="734"/>
      <c r="W5" s="734"/>
      <c r="X5" s="734"/>
      <c r="Y5" s="777"/>
      <c r="Z5" s="795">
        <v>40</v>
      </c>
      <c r="AA5" s="795"/>
      <c r="AB5" s="795"/>
      <c r="AC5" s="795"/>
      <c r="AD5" s="796">
        <v>1435180</v>
      </c>
      <c r="AE5" s="796"/>
      <c r="AF5" s="796"/>
      <c r="AG5" s="796"/>
      <c r="AH5" s="796"/>
      <c r="AI5" s="796"/>
      <c r="AJ5" s="796"/>
      <c r="AK5" s="796"/>
      <c r="AL5" s="778">
        <v>92.3</v>
      </c>
      <c r="AM5" s="753"/>
      <c r="AN5" s="753"/>
      <c r="AO5" s="779"/>
      <c r="AP5" s="748" t="s">
        <v>225</v>
      </c>
      <c r="AQ5" s="749"/>
      <c r="AR5" s="749"/>
      <c r="AS5" s="749"/>
      <c r="AT5" s="749"/>
      <c r="AU5" s="749"/>
      <c r="AV5" s="749"/>
      <c r="AW5" s="749"/>
      <c r="AX5" s="749"/>
      <c r="AY5" s="749"/>
      <c r="AZ5" s="749"/>
      <c r="BA5" s="749"/>
      <c r="BB5" s="749"/>
      <c r="BC5" s="749"/>
      <c r="BD5" s="749"/>
      <c r="BE5" s="749"/>
      <c r="BF5" s="750"/>
      <c r="BG5" s="678">
        <v>1433811</v>
      </c>
      <c r="BH5" s="679"/>
      <c r="BI5" s="679"/>
      <c r="BJ5" s="679"/>
      <c r="BK5" s="679"/>
      <c r="BL5" s="679"/>
      <c r="BM5" s="679"/>
      <c r="BN5" s="680"/>
      <c r="BO5" s="715">
        <v>99.9</v>
      </c>
      <c r="BP5" s="715"/>
      <c r="BQ5" s="715"/>
      <c r="BR5" s="715"/>
      <c r="BS5" s="716" t="s">
        <v>226</v>
      </c>
      <c r="BT5" s="716"/>
      <c r="BU5" s="716"/>
      <c r="BV5" s="716"/>
      <c r="BW5" s="716"/>
      <c r="BX5" s="716"/>
      <c r="BY5" s="716"/>
      <c r="BZ5" s="716"/>
      <c r="CA5" s="716"/>
      <c r="CB5" s="766"/>
      <c r="CD5" s="782" t="s">
        <v>220</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218</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52572</v>
      </c>
      <c r="S6" s="679"/>
      <c r="T6" s="679"/>
      <c r="U6" s="679"/>
      <c r="V6" s="679"/>
      <c r="W6" s="679"/>
      <c r="X6" s="679"/>
      <c r="Y6" s="680"/>
      <c r="Z6" s="715">
        <v>1.5</v>
      </c>
      <c r="AA6" s="715"/>
      <c r="AB6" s="715"/>
      <c r="AC6" s="715"/>
      <c r="AD6" s="716">
        <v>52572</v>
      </c>
      <c r="AE6" s="716"/>
      <c r="AF6" s="716"/>
      <c r="AG6" s="716"/>
      <c r="AH6" s="716"/>
      <c r="AI6" s="716"/>
      <c r="AJ6" s="716"/>
      <c r="AK6" s="716"/>
      <c r="AL6" s="681">
        <v>3.4</v>
      </c>
      <c r="AM6" s="682"/>
      <c r="AN6" s="682"/>
      <c r="AO6" s="717"/>
      <c r="AP6" s="675" t="s">
        <v>231</v>
      </c>
      <c r="AQ6" s="676"/>
      <c r="AR6" s="676"/>
      <c r="AS6" s="676"/>
      <c r="AT6" s="676"/>
      <c r="AU6" s="676"/>
      <c r="AV6" s="676"/>
      <c r="AW6" s="676"/>
      <c r="AX6" s="676"/>
      <c r="AY6" s="676"/>
      <c r="AZ6" s="676"/>
      <c r="BA6" s="676"/>
      <c r="BB6" s="676"/>
      <c r="BC6" s="676"/>
      <c r="BD6" s="676"/>
      <c r="BE6" s="676"/>
      <c r="BF6" s="677"/>
      <c r="BG6" s="678">
        <v>1433811</v>
      </c>
      <c r="BH6" s="679"/>
      <c r="BI6" s="679"/>
      <c r="BJ6" s="679"/>
      <c r="BK6" s="679"/>
      <c r="BL6" s="679"/>
      <c r="BM6" s="679"/>
      <c r="BN6" s="680"/>
      <c r="BO6" s="715">
        <v>99.9</v>
      </c>
      <c r="BP6" s="715"/>
      <c r="BQ6" s="715"/>
      <c r="BR6" s="715"/>
      <c r="BS6" s="716" t="s">
        <v>129</v>
      </c>
      <c r="BT6" s="716"/>
      <c r="BU6" s="716"/>
      <c r="BV6" s="716"/>
      <c r="BW6" s="716"/>
      <c r="BX6" s="716"/>
      <c r="BY6" s="716"/>
      <c r="BZ6" s="716"/>
      <c r="CA6" s="716"/>
      <c r="CB6" s="766"/>
      <c r="CD6" s="736" t="s">
        <v>232</v>
      </c>
      <c r="CE6" s="737"/>
      <c r="CF6" s="737"/>
      <c r="CG6" s="737"/>
      <c r="CH6" s="737"/>
      <c r="CI6" s="737"/>
      <c r="CJ6" s="737"/>
      <c r="CK6" s="737"/>
      <c r="CL6" s="737"/>
      <c r="CM6" s="737"/>
      <c r="CN6" s="737"/>
      <c r="CO6" s="737"/>
      <c r="CP6" s="737"/>
      <c r="CQ6" s="738"/>
      <c r="CR6" s="678">
        <v>33125</v>
      </c>
      <c r="CS6" s="679"/>
      <c r="CT6" s="679"/>
      <c r="CU6" s="679"/>
      <c r="CV6" s="679"/>
      <c r="CW6" s="679"/>
      <c r="CX6" s="679"/>
      <c r="CY6" s="680"/>
      <c r="CZ6" s="778">
        <v>1</v>
      </c>
      <c r="DA6" s="753"/>
      <c r="DB6" s="753"/>
      <c r="DC6" s="781"/>
      <c r="DD6" s="684" t="s">
        <v>138</v>
      </c>
      <c r="DE6" s="679"/>
      <c r="DF6" s="679"/>
      <c r="DG6" s="679"/>
      <c r="DH6" s="679"/>
      <c r="DI6" s="679"/>
      <c r="DJ6" s="679"/>
      <c r="DK6" s="679"/>
      <c r="DL6" s="679"/>
      <c r="DM6" s="679"/>
      <c r="DN6" s="679"/>
      <c r="DO6" s="679"/>
      <c r="DP6" s="680"/>
      <c r="DQ6" s="684">
        <v>33125</v>
      </c>
      <c r="DR6" s="679"/>
      <c r="DS6" s="679"/>
      <c r="DT6" s="679"/>
      <c r="DU6" s="679"/>
      <c r="DV6" s="679"/>
      <c r="DW6" s="679"/>
      <c r="DX6" s="679"/>
      <c r="DY6" s="679"/>
      <c r="DZ6" s="679"/>
      <c r="EA6" s="679"/>
      <c r="EB6" s="679"/>
      <c r="EC6" s="724"/>
    </row>
    <row r="7" spans="2:143" ht="11.25" customHeight="1" x14ac:dyDescent="0.15">
      <c r="B7" s="675" t="s">
        <v>233</v>
      </c>
      <c r="C7" s="676"/>
      <c r="D7" s="676"/>
      <c r="E7" s="676"/>
      <c r="F7" s="676"/>
      <c r="G7" s="676"/>
      <c r="H7" s="676"/>
      <c r="I7" s="676"/>
      <c r="J7" s="676"/>
      <c r="K7" s="676"/>
      <c r="L7" s="676"/>
      <c r="M7" s="676"/>
      <c r="N7" s="676"/>
      <c r="O7" s="676"/>
      <c r="P7" s="676"/>
      <c r="Q7" s="677"/>
      <c r="R7" s="678">
        <v>68</v>
      </c>
      <c r="S7" s="679"/>
      <c r="T7" s="679"/>
      <c r="U7" s="679"/>
      <c r="V7" s="679"/>
      <c r="W7" s="679"/>
      <c r="X7" s="679"/>
      <c r="Y7" s="680"/>
      <c r="Z7" s="715">
        <v>0</v>
      </c>
      <c r="AA7" s="715"/>
      <c r="AB7" s="715"/>
      <c r="AC7" s="715"/>
      <c r="AD7" s="716">
        <v>68</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37704</v>
      </c>
      <c r="BH7" s="679"/>
      <c r="BI7" s="679"/>
      <c r="BJ7" s="679"/>
      <c r="BK7" s="679"/>
      <c r="BL7" s="679"/>
      <c r="BM7" s="679"/>
      <c r="BN7" s="680"/>
      <c r="BO7" s="715">
        <v>2.6</v>
      </c>
      <c r="BP7" s="715"/>
      <c r="BQ7" s="715"/>
      <c r="BR7" s="715"/>
      <c r="BS7" s="716" t="s">
        <v>138</v>
      </c>
      <c r="BT7" s="716"/>
      <c r="BU7" s="716"/>
      <c r="BV7" s="716"/>
      <c r="BW7" s="716"/>
      <c r="BX7" s="716"/>
      <c r="BY7" s="716"/>
      <c r="BZ7" s="716"/>
      <c r="CA7" s="716"/>
      <c r="CB7" s="766"/>
      <c r="CD7" s="725" t="s">
        <v>235</v>
      </c>
      <c r="CE7" s="722"/>
      <c r="CF7" s="722"/>
      <c r="CG7" s="722"/>
      <c r="CH7" s="722"/>
      <c r="CI7" s="722"/>
      <c r="CJ7" s="722"/>
      <c r="CK7" s="722"/>
      <c r="CL7" s="722"/>
      <c r="CM7" s="722"/>
      <c r="CN7" s="722"/>
      <c r="CO7" s="722"/>
      <c r="CP7" s="722"/>
      <c r="CQ7" s="723"/>
      <c r="CR7" s="678">
        <v>608651</v>
      </c>
      <c r="CS7" s="679"/>
      <c r="CT7" s="679"/>
      <c r="CU7" s="679"/>
      <c r="CV7" s="679"/>
      <c r="CW7" s="679"/>
      <c r="CX7" s="679"/>
      <c r="CY7" s="680"/>
      <c r="CZ7" s="715">
        <v>17.7</v>
      </c>
      <c r="DA7" s="715"/>
      <c r="DB7" s="715"/>
      <c r="DC7" s="715"/>
      <c r="DD7" s="684">
        <v>154946</v>
      </c>
      <c r="DE7" s="679"/>
      <c r="DF7" s="679"/>
      <c r="DG7" s="679"/>
      <c r="DH7" s="679"/>
      <c r="DI7" s="679"/>
      <c r="DJ7" s="679"/>
      <c r="DK7" s="679"/>
      <c r="DL7" s="679"/>
      <c r="DM7" s="679"/>
      <c r="DN7" s="679"/>
      <c r="DO7" s="679"/>
      <c r="DP7" s="680"/>
      <c r="DQ7" s="684">
        <v>442028</v>
      </c>
      <c r="DR7" s="679"/>
      <c r="DS7" s="679"/>
      <c r="DT7" s="679"/>
      <c r="DU7" s="679"/>
      <c r="DV7" s="679"/>
      <c r="DW7" s="679"/>
      <c r="DX7" s="679"/>
      <c r="DY7" s="679"/>
      <c r="DZ7" s="679"/>
      <c r="EA7" s="679"/>
      <c r="EB7" s="679"/>
      <c r="EC7" s="724"/>
    </row>
    <row r="8" spans="2:143" ht="11.25" customHeight="1" x14ac:dyDescent="0.15">
      <c r="B8" s="675" t="s">
        <v>236</v>
      </c>
      <c r="C8" s="676"/>
      <c r="D8" s="676"/>
      <c r="E8" s="676"/>
      <c r="F8" s="676"/>
      <c r="G8" s="676"/>
      <c r="H8" s="676"/>
      <c r="I8" s="676"/>
      <c r="J8" s="676"/>
      <c r="K8" s="676"/>
      <c r="L8" s="676"/>
      <c r="M8" s="676"/>
      <c r="N8" s="676"/>
      <c r="O8" s="676"/>
      <c r="P8" s="676"/>
      <c r="Q8" s="677"/>
      <c r="R8" s="678">
        <v>343</v>
      </c>
      <c r="S8" s="679"/>
      <c r="T8" s="679"/>
      <c r="U8" s="679"/>
      <c r="V8" s="679"/>
      <c r="W8" s="679"/>
      <c r="X8" s="679"/>
      <c r="Y8" s="680"/>
      <c r="Z8" s="715">
        <v>0</v>
      </c>
      <c r="AA8" s="715"/>
      <c r="AB8" s="715"/>
      <c r="AC8" s="715"/>
      <c r="AD8" s="716">
        <v>343</v>
      </c>
      <c r="AE8" s="716"/>
      <c r="AF8" s="716"/>
      <c r="AG8" s="716"/>
      <c r="AH8" s="716"/>
      <c r="AI8" s="716"/>
      <c r="AJ8" s="716"/>
      <c r="AK8" s="716"/>
      <c r="AL8" s="681">
        <v>0</v>
      </c>
      <c r="AM8" s="682"/>
      <c r="AN8" s="682"/>
      <c r="AO8" s="717"/>
      <c r="AP8" s="675" t="s">
        <v>237</v>
      </c>
      <c r="AQ8" s="676"/>
      <c r="AR8" s="676"/>
      <c r="AS8" s="676"/>
      <c r="AT8" s="676"/>
      <c r="AU8" s="676"/>
      <c r="AV8" s="676"/>
      <c r="AW8" s="676"/>
      <c r="AX8" s="676"/>
      <c r="AY8" s="676"/>
      <c r="AZ8" s="676"/>
      <c r="BA8" s="676"/>
      <c r="BB8" s="676"/>
      <c r="BC8" s="676"/>
      <c r="BD8" s="676"/>
      <c r="BE8" s="676"/>
      <c r="BF8" s="677"/>
      <c r="BG8" s="678">
        <v>1655</v>
      </c>
      <c r="BH8" s="679"/>
      <c r="BI8" s="679"/>
      <c r="BJ8" s="679"/>
      <c r="BK8" s="679"/>
      <c r="BL8" s="679"/>
      <c r="BM8" s="679"/>
      <c r="BN8" s="680"/>
      <c r="BO8" s="715">
        <v>0.1</v>
      </c>
      <c r="BP8" s="715"/>
      <c r="BQ8" s="715"/>
      <c r="BR8" s="715"/>
      <c r="BS8" s="684" t="s">
        <v>129</v>
      </c>
      <c r="BT8" s="679"/>
      <c r="BU8" s="679"/>
      <c r="BV8" s="679"/>
      <c r="BW8" s="679"/>
      <c r="BX8" s="679"/>
      <c r="BY8" s="679"/>
      <c r="BZ8" s="679"/>
      <c r="CA8" s="679"/>
      <c r="CB8" s="724"/>
      <c r="CD8" s="725" t="s">
        <v>238</v>
      </c>
      <c r="CE8" s="722"/>
      <c r="CF8" s="722"/>
      <c r="CG8" s="722"/>
      <c r="CH8" s="722"/>
      <c r="CI8" s="722"/>
      <c r="CJ8" s="722"/>
      <c r="CK8" s="722"/>
      <c r="CL8" s="722"/>
      <c r="CM8" s="722"/>
      <c r="CN8" s="722"/>
      <c r="CO8" s="722"/>
      <c r="CP8" s="722"/>
      <c r="CQ8" s="723"/>
      <c r="CR8" s="678">
        <v>445847</v>
      </c>
      <c r="CS8" s="679"/>
      <c r="CT8" s="679"/>
      <c r="CU8" s="679"/>
      <c r="CV8" s="679"/>
      <c r="CW8" s="679"/>
      <c r="CX8" s="679"/>
      <c r="CY8" s="680"/>
      <c r="CZ8" s="715">
        <v>13</v>
      </c>
      <c r="DA8" s="715"/>
      <c r="DB8" s="715"/>
      <c r="DC8" s="715"/>
      <c r="DD8" s="684">
        <v>109117</v>
      </c>
      <c r="DE8" s="679"/>
      <c r="DF8" s="679"/>
      <c r="DG8" s="679"/>
      <c r="DH8" s="679"/>
      <c r="DI8" s="679"/>
      <c r="DJ8" s="679"/>
      <c r="DK8" s="679"/>
      <c r="DL8" s="679"/>
      <c r="DM8" s="679"/>
      <c r="DN8" s="679"/>
      <c r="DO8" s="679"/>
      <c r="DP8" s="680"/>
      <c r="DQ8" s="684">
        <v>252753</v>
      </c>
      <c r="DR8" s="679"/>
      <c r="DS8" s="679"/>
      <c r="DT8" s="679"/>
      <c r="DU8" s="679"/>
      <c r="DV8" s="679"/>
      <c r="DW8" s="679"/>
      <c r="DX8" s="679"/>
      <c r="DY8" s="679"/>
      <c r="DZ8" s="679"/>
      <c r="EA8" s="679"/>
      <c r="EB8" s="679"/>
      <c r="EC8" s="724"/>
    </row>
    <row r="9" spans="2:143" ht="11.25" customHeight="1" x14ac:dyDescent="0.15">
      <c r="B9" s="675" t="s">
        <v>239</v>
      </c>
      <c r="C9" s="676"/>
      <c r="D9" s="676"/>
      <c r="E9" s="676"/>
      <c r="F9" s="676"/>
      <c r="G9" s="676"/>
      <c r="H9" s="676"/>
      <c r="I9" s="676"/>
      <c r="J9" s="676"/>
      <c r="K9" s="676"/>
      <c r="L9" s="676"/>
      <c r="M9" s="676"/>
      <c r="N9" s="676"/>
      <c r="O9" s="676"/>
      <c r="P9" s="676"/>
      <c r="Q9" s="677"/>
      <c r="R9" s="678">
        <v>205</v>
      </c>
      <c r="S9" s="679"/>
      <c r="T9" s="679"/>
      <c r="U9" s="679"/>
      <c r="V9" s="679"/>
      <c r="W9" s="679"/>
      <c r="X9" s="679"/>
      <c r="Y9" s="680"/>
      <c r="Z9" s="715">
        <v>0</v>
      </c>
      <c r="AA9" s="715"/>
      <c r="AB9" s="715"/>
      <c r="AC9" s="715"/>
      <c r="AD9" s="716">
        <v>205</v>
      </c>
      <c r="AE9" s="716"/>
      <c r="AF9" s="716"/>
      <c r="AG9" s="716"/>
      <c r="AH9" s="716"/>
      <c r="AI9" s="716"/>
      <c r="AJ9" s="716"/>
      <c r="AK9" s="716"/>
      <c r="AL9" s="681">
        <v>0</v>
      </c>
      <c r="AM9" s="682"/>
      <c r="AN9" s="682"/>
      <c r="AO9" s="717"/>
      <c r="AP9" s="675" t="s">
        <v>240</v>
      </c>
      <c r="AQ9" s="676"/>
      <c r="AR9" s="676"/>
      <c r="AS9" s="676"/>
      <c r="AT9" s="676"/>
      <c r="AU9" s="676"/>
      <c r="AV9" s="676"/>
      <c r="AW9" s="676"/>
      <c r="AX9" s="676"/>
      <c r="AY9" s="676"/>
      <c r="AZ9" s="676"/>
      <c r="BA9" s="676"/>
      <c r="BB9" s="676"/>
      <c r="BC9" s="676"/>
      <c r="BD9" s="676"/>
      <c r="BE9" s="676"/>
      <c r="BF9" s="677"/>
      <c r="BG9" s="678">
        <v>31764</v>
      </c>
      <c r="BH9" s="679"/>
      <c r="BI9" s="679"/>
      <c r="BJ9" s="679"/>
      <c r="BK9" s="679"/>
      <c r="BL9" s="679"/>
      <c r="BM9" s="679"/>
      <c r="BN9" s="680"/>
      <c r="BO9" s="715">
        <v>2.2000000000000002</v>
      </c>
      <c r="BP9" s="715"/>
      <c r="BQ9" s="715"/>
      <c r="BR9" s="715"/>
      <c r="BS9" s="684" t="s">
        <v>138</v>
      </c>
      <c r="BT9" s="679"/>
      <c r="BU9" s="679"/>
      <c r="BV9" s="679"/>
      <c r="BW9" s="679"/>
      <c r="BX9" s="679"/>
      <c r="BY9" s="679"/>
      <c r="BZ9" s="679"/>
      <c r="CA9" s="679"/>
      <c r="CB9" s="724"/>
      <c r="CD9" s="725" t="s">
        <v>241</v>
      </c>
      <c r="CE9" s="722"/>
      <c r="CF9" s="722"/>
      <c r="CG9" s="722"/>
      <c r="CH9" s="722"/>
      <c r="CI9" s="722"/>
      <c r="CJ9" s="722"/>
      <c r="CK9" s="722"/>
      <c r="CL9" s="722"/>
      <c r="CM9" s="722"/>
      <c r="CN9" s="722"/>
      <c r="CO9" s="722"/>
      <c r="CP9" s="722"/>
      <c r="CQ9" s="723"/>
      <c r="CR9" s="678">
        <v>249477</v>
      </c>
      <c r="CS9" s="679"/>
      <c r="CT9" s="679"/>
      <c r="CU9" s="679"/>
      <c r="CV9" s="679"/>
      <c r="CW9" s="679"/>
      <c r="CX9" s="679"/>
      <c r="CY9" s="680"/>
      <c r="CZ9" s="715">
        <v>7.3</v>
      </c>
      <c r="DA9" s="715"/>
      <c r="DB9" s="715"/>
      <c r="DC9" s="715"/>
      <c r="DD9" s="684">
        <v>26457</v>
      </c>
      <c r="DE9" s="679"/>
      <c r="DF9" s="679"/>
      <c r="DG9" s="679"/>
      <c r="DH9" s="679"/>
      <c r="DI9" s="679"/>
      <c r="DJ9" s="679"/>
      <c r="DK9" s="679"/>
      <c r="DL9" s="679"/>
      <c r="DM9" s="679"/>
      <c r="DN9" s="679"/>
      <c r="DO9" s="679"/>
      <c r="DP9" s="680"/>
      <c r="DQ9" s="684">
        <v>158257</v>
      </c>
      <c r="DR9" s="679"/>
      <c r="DS9" s="679"/>
      <c r="DT9" s="679"/>
      <c r="DU9" s="679"/>
      <c r="DV9" s="679"/>
      <c r="DW9" s="679"/>
      <c r="DX9" s="679"/>
      <c r="DY9" s="679"/>
      <c r="DZ9" s="679"/>
      <c r="EA9" s="679"/>
      <c r="EB9" s="679"/>
      <c r="EC9" s="724"/>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138</v>
      </c>
      <c r="S10" s="679"/>
      <c r="T10" s="679"/>
      <c r="U10" s="679"/>
      <c r="V10" s="679"/>
      <c r="W10" s="679"/>
      <c r="X10" s="679"/>
      <c r="Y10" s="680"/>
      <c r="Z10" s="715" t="s">
        <v>226</v>
      </c>
      <c r="AA10" s="715"/>
      <c r="AB10" s="715"/>
      <c r="AC10" s="715"/>
      <c r="AD10" s="716" t="s">
        <v>129</v>
      </c>
      <c r="AE10" s="716"/>
      <c r="AF10" s="716"/>
      <c r="AG10" s="716"/>
      <c r="AH10" s="716"/>
      <c r="AI10" s="716"/>
      <c r="AJ10" s="716"/>
      <c r="AK10" s="716"/>
      <c r="AL10" s="681" t="s">
        <v>129</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2581</v>
      </c>
      <c r="BH10" s="679"/>
      <c r="BI10" s="679"/>
      <c r="BJ10" s="679"/>
      <c r="BK10" s="679"/>
      <c r="BL10" s="679"/>
      <c r="BM10" s="679"/>
      <c r="BN10" s="680"/>
      <c r="BO10" s="715">
        <v>0.2</v>
      </c>
      <c r="BP10" s="715"/>
      <c r="BQ10" s="715"/>
      <c r="BR10" s="715"/>
      <c r="BS10" s="684" t="s">
        <v>138</v>
      </c>
      <c r="BT10" s="679"/>
      <c r="BU10" s="679"/>
      <c r="BV10" s="679"/>
      <c r="BW10" s="679"/>
      <c r="BX10" s="679"/>
      <c r="BY10" s="679"/>
      <c r="BZ10" s="679"/>
      <c r="CA10" s="679"/>
      <c r="CB10" s="724"/>
      <c r="CD10" s="725" t="s">
        <v>244</v>
      </c>
      <c r="CE10" s="722"/>
      <c r="CF10" s="722"/>
      <c r="CG10" s="722"/>
      <c r="CH10" s="722"/>
      <c r="CI10" s="722"/>
      <c r="CJ10" s="722"/>
      <c r="CK10" s="722"/>
      <c r="CL10" s="722"/>
      <c r="CM10" s="722"/>
      <c r="CN10" s="722"/>
      <c r="CO10" s="722"/>
      <c r="CP10" s="722"/>
      <c r="CQ10" s="723"/>
      <c r="CR10" s="678" t="s">
        <v>129</v>
      </c>
      <c r="CS10" s="679"/>
      <c r="CT10" s="679"/>
      <c r="CU10" s="679"/>
      <c r="CV10" s="679"/>
      <c r="CW10" s="679"/>
      <c r="CX10" s="679"/>
      <c r="CY10" s="680"/>
      <c r="CZ10" s="715" t="s">
        <v>129</v>
      </c>
      <c r="DA10" s="715"/>
      <c r="DB10" s="715"/>
      <c r="DC10" s="715"/>
      <c r="DD10" s="684" t="s">
        <v>129</v>
      </c>
      <c r="DE10" s="679"/>
      <c r="DF10" s="679"/>
      <c r="DG10" s="679"/>
      <c r="DH10" s="679"/>
      <c r="DI10" s="679"/>
      <c r="DJ10" s="679"/>
      <c r="DK10" s="679"/>
      <c r="DL10" s="679"/>
      <c r="DM10" s="679"/>
      <c r="DN10" s="679"/>
      <c r="DO10" s="679"/>
      <c r="DP10" s="680"/>
      <c r="DQ10" s="684" t="s">
        <v>226</v>
      </c>
      <c r="DR10" s="679"/>
      <c r="DS10" s="679"/>
      <c r="DT10" s="679"/>
      <c r="DU10" s="679"/>
      <c r="DV10" s="679"/>
      <c r="DW10" s="679"/>
      <c r="DX10" s="679"/>
      <c r="DY10" s="679"/>
      <c r="DZ10" s="679"/>
      <c r="EA10" s="679"/>
      <c r="EB10" s="679"/>
      <c r="EC10" s="724"/>
    </row>
    <row r="11" spans="2:143" ht="11.25" customHeight="1" x14ac:dyDescent="0.15">
      <c r="B11" s="675" t="s">
        <v>245</v>
      </c>
      <c r="C11" s="676"/>
      <c r="D11" s="676"/>
      <c r="E11" s="676"/>
      <c r="F11" s="676"/>
      <c r="G11" s="676"/>
      <c r="H11" s="676"/>
      <c r="I11" s="676"/>
      <c r="J11" s="676"/>
      <c r="K11" s="676"/>
      <c r="L11" s="676"/>
      <c r="M11" s="676"/>
      <c r="N11" s="676"/>
      <c r="O11" s="676"/>
      <c r="P11" s="676"/>
      <c r="Q11" s="677"/>
      <c r="R11" s="678">
        <v>22302</v>
      </c>
      <c r="S11" s="679"/>
      <c r="T11" s="679"/>
      <c r="U11" s="679"/>
      <c r="V11" s="679"/>
      <c r="W11" s="679"/>
      <c r="X11" s="679"/>
      <c r="Y11" s="680"/>
      <c r="Z11" s="681">
        <v>0.6</v>
      </c>
      <c r="AA11" s="682"/>
      <c r="AB11" s="682"/>
      <c r="AC11" s="683"/>
      <c r="AD11" s="684">
        <v>22302</v>
      </c>
      <c r="AE11" s="679"/>
      <c r="AF11" s="679"/>
      <c r="AG11" s="679"/>
      <c r="AH11" s="679"/>
      <c r="AI11" s="679"/>
      <c r="AJ11" s="679"/>
      <c r="AK11" s="680"/>
      <c r="AL11" s="681">
        <v>1.4</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1704</v>
      </c>
      <c r="BH11" s="679"/>
      <c r="BI11" s="679"/>
      <c r="BJ11" s="679"/>
      <c r="BK11" s="679"/>
      <c r="BL11" s="679"/>
      <c r="BM11" s="679"/>
      <c r="BN11" s="680"/>
      <c r="BO11" s="715">
        <v>0.1</v>
      </c>
      <c r="BP11" s="715"/>
      <c r="BQ11" s="715"/>
      <c r="BR11" s="715"/>
      <c r="BS11" s="684" t="s">
        <v>138</v>
      </c>
      <c r="BT11" s="679"/>
      <c r="BU11" s="679"/>
      <c r="BV11" s="679"/>
      <c r="BW11" s="679"/>
      <c r="BX11" s="679"/>
      <c r="BY11" s="679"/>
      <c r="BZ11" s="679"/>
      <c r="CA11" s="679"/>
      <c r="CB11" s="724"/>
      <c r="CD11" s="725" t="s">
        <v>247</v>
      </c>
      <c r="CE11" s="722"/>
      <c r="CF11" s="722"/>
      <c r="CG11" s="722"/>
      <c r="CH11" s="722"/>
      <c r="CI11" s="722"/>
      <c r="CJ11" s="722"/>
      <c r="CK11" s="722"/>
      <c r="CL11" s="722"/>
      <c r="CM11" s="722"/>
      <c r="CN11" s="722"/>
      <c r="CO11" s="722"/>
      <c r="CP11" s="722"/>
      <c r="CQ11" s="723"/>
      <c r="CR11" s="678">
        <v>762645</v>
      </c>
      <c r="CS11" s="679"/>
      <c r="CT11" s="679"/>
      <c r="CU11" s="679"/>
      <c r="CV11" s="679"/>
      <c r="CW11" s="679"/>
      <c r="CX11" s="679"/>
      <c r="CY11" s="680"/>
      <c r="CZ11" s="715">
        <v>22.2</v>
      </c>
      <c r="DA11" s="715"/>
      <c r="DB11" s="715"/>
      <c r="DC11" s="715"/>
      <c r="DD11" s="684">
        <v>508534</v>
      </c>
      <c r="DE11" s="679"/>
      <c r="DF11" s="679"/>
      <c r="DG11" s="679"/>
      <c r="DH11" s="679"/>
      <c r="DI11" s="679"/>
      <c r="DJ11" s="679"/>
      <c r="DK11" s="679"/>
      <c r="DL11" s="679"/>
      <c r="DM11" s="679"/>
      <c r="DN11" s="679"/>
      <c r="DO11" s="679"/>
      <c r="DP11" s="680"/>
      <c r="DQ11" s="684">
        <v>341899</v>
      </c>
      <c r="DR11" s="679"/>
      <c r="DS11" s="679"/>
      <c r="DT11" s="679"/>
      <c r="DU11" s="679"/>
      <c r="DV11" s="679"/>
      <c r="DW11" s="679"/>
      <c r="DX11" s="679"/>
      <c r="DY11" s="679"/>
      <c r="DZ11" s="679"/>
      <c r="EA11" s="679"/>
      <c r="EB11" s="679"/>
      <c r="EC11" s="724"/>
    </row>
    <row r="12" spans="2:143" ht="11.25" customHeight="1" x14ac:dyDescent="0.15">
      <c r="B12" s="675" t="s">
        <v>248</v>
      </c>
      <c r="C12" s="676"/>
      <c r="D12" s="676"/>
      <c r="E12" s="676"/>
      <c r="F12" s="676"/>
      <c r="G12" s="676"/>
      <c r="H12" s="676"/>
      <c r="I12" s="676"/>
      <c r="J12" s="676"/>
      <c r="K12" s="676"/>
      <c r="L12" s="676"/>
      <c r="M12" s="676"/>
      <c r="N12" s="676"/>
      <c r="O12" s="676"/>
      <c r="P12" s="676"/>
      <c r="Q12" s="677"/>
      <c r="R12" s="678" t="s">
        <v>129</v>
      </c>
      <c r="S12" s="679"/>
      <c r="T12" s="679"/>
      <c r="U12" s="679"/>
      <c r="V12" s="679"/>
      <c r="W12" s="679"/>
      <c r="X12" s="679"/>
      <c r="Y12" s="680"/>
      <c r="Z12" s="715" t="s">
        <v>138</v>
      </c>
      <c r="AA12" s="715"/>
      <c r="AB12" s="715"/>
      <c r="AC12" s="715"/>
      <c r="AD12" s="716" t="s">
        <v>138</v>
      </c>
      <c r="AE12" s="716"/>
      <c r="AF12" s="716"/>
      <c r="AG12" s="716"/>
      <c r="AH12" s="716"/>
      <c r="AI12" s="716"/>
      <c r="AJ12" s="716"/>
      <c r="AK12" s="716"/>
      <c r="AL12" s="681" t="s">
        <v>138</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1388076</v>
      </c>
      <c r="BH12" s="679"/>
      <c r="BI12" s="679"/>
      <c r="BJ12" s="679"/>
      <c r="BK12" s="679"/>
      <c r="BL12" s="679"/>
      <c r="BM12" s="679"/>
      <c r="BN12" s="680"/>
      <c r="BO12" s="715">
        <v>96.7</v>
      </c>
      <c r="BP12" s="715"/>
      <c r="BQ12" s="715"/>
      <c r="BR12" s="715"/>
      <c r="BS12" s="684" t="s">
        <v>138</v>
      </c>
      <c r="BT12" s="679"/>
      <c r="BU12" s="679"/>
      <c r="BV12" s="679"/>
      <c r="BW12" s="679"/>
      <c r="BX12" s="679"/>
      <c r="BY12" s="679"/>
      <c r="BZ12" s="679"/>
      <c r="CA12" s="679"/>
      <c r="CB12" s="724"/>
      <c r="CD12" s="725" t="s">
        <v>250</v>
      </c>
      <c r="CE12" s="722"/>
      <c r="CF12" s="722"/>
      <c r="CG12" s="722"/>
      <c r="CH12" s="722"/>
      <c r="CI12" s="722"/>
      <c r="CJ12" s="722"/>
      <c r="CK12" s="722"/>
      <c r="CL12" s="722"/>
      <c r="CM12" s="722"/>
      <c r="CN12" s="722"/>
      <c r="CO12" s="722"/>
      <c r="CP12" s="722"/>
      <c r="CQ12" s="723"/>
      <c r="CR12" s="678">
        <v>156991</v>
      </c>
      <c r="CS12" s="679"/>
      <c r="CT12" s="679"/>
      <c r="CU12" s="679"/>
      <c r="CV12" s="679"/>
      <c r="CW12" s="679"/>
      <c r="CX12" s="679"/>
      <c r="CY12" s="680"/>
      <c r="CZ12" s="715">
        <v>4.5999999999999996</v>
      </c>
      <c r="DA12" s="715"/>
      <c r="DB12" s="715"/>
      <c r="DC12" s="715"/>
      <c r="DD12" s="684">
        <v>27446</v>
      </c>
      <c r="DE12" s="679"/>
      <c r="DF12" s="679"/>
      <c r="DG12" s="679"/>
      <c r="DH12" s="679"/>
      <c r="DI12" s="679"/>
      <c r="DJ12" s="679"/>
      <c r="DK12" s="679"/>
      <c r="DL12" s="679"/>
      <c r="DM12" s="679"/>
      <c r="DN12" s="679"/>
      <c r="DO12" s="679"/>
      <c r="DP12" s="680"/>
      <c r="DQ12" s="684">
        <v>86092</v>
      </c>
      <c r="DR12" s="679"/>
      <c r="DS12" s="679"/>
      <c r="DT12" s="679"/>
      <c r="DU12" s="679"/>
      <c r="DV12" s="679"/>
      <c r="DW12" s="679"/>
      <c r="DX12" s="679"/>
      <c r="DY12" s="679"/>
      <c r="DZ12" s="679"/>
      <c r="EA12" s="679"/>
      <c r="EB12" s="679"/>
      <c r="EC12" s="724"/>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138</v>
      </c>
      <c r="AA13" s="715"/>
      <c r="AB13" s="715"/>
      <c r="AC13" s="715"/>
      <c r="AD13" s="716" t="s">
        <v>129</v>
      </c>
      <c r="AE13" s="716"/>
      <c r="AF13" s="716"/>
      <c r="AG13" s="716"/>
      <c r="AH13" s="716"/>
      <c r="AI13" s="716"/>
      <c r="AJ13" s="716"/>
      <c r="AK13" s="716"/>
      <c r="AL13" s="681" t="s">
        <v>129</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1379490</v>
      </c>
      <c r="BH13" s="679"/>
      <c r="BI13" s="679"/>
      <c r="BJ13" s="679"/>
      <c r="BK13" s="679"/>
      <c r="BL13" s="679"/>
      <c r="BM13" s="679"/>
      <c r="BN13" s="680"/>
      <c r="BO13" s="715">
        <v>96.1</v>
      </c>
      <c r="BP13" s="715"/>
      <c r="BQ13" s="715"/>
      <c r="BR13" s="715"/>
      <c r="BS13" s="684" t="s">
        <v>226</v>
      </c>
      <c r="BT13" s="679"/>
      <c r="BU13" s="679"/>
      <c r="BV13" s="679"/>
      <c r="BW13" s="679"/>
      <c r="BX13" s="679"/>
      <c r="BY13" s="679"/>
      <c r="BZ13" s="679"/>
      <c r="CA13" s="679"/>
      <c r="CB13" s="724"/>
      <c r="CD13" s="725" t="s">
        <v>253</v>
      </c>
      <c r="CE13" s="722"/>
      <c r="CF13" s="722"/>
      <c r="CG13" s="722"/>
      <c r="CH13" s="722"/>
      <c r="CI13" s="722"/>
      <c r="CJ13" s="722"/>
      <c r="CK13" s="722"/>
      <c r="CL13" s="722"/>
      <c r="CM13" s="722"/>
      <c r="CN13" s="722"/>
      <c r="CO13" s="722"/>
      <c r="CP13" s="722"/>
      <c r="CQ13" s="723"/>
      <c r="CR13" s="678">
        <v>216940</v>
      </c>
      <c r="CS13" s="679"/>
      <c r="CT13" s="679"/>
      <c r="CU13" s="679"/>
      <c r="CV13" s="679"/>
      <c r="CW13" s="679"/>
      <c r="CX13" s="679"/>
      <c r="CY13" s="680"/>
      <c r="CZ13" s="715">
        <v>6.3</v>
      </c>
      <c r="DA13" s="715"/>
      <c r="DB13" s="715"/>
      <c r="DC13" s="715"/>
      <c r="DD13" s="684">
        <v>169637</v>
      </c>
      <c r="DE13" s="679"/>
      <c r="DF13" s="679"/>
      <c r="DG13" s="679"/>
      <c r="DH13" s="679"/>
      <c r="DI13" s="679"/>
      <c r="DJ13" s="679"/>
      <c r="DK13" s="679"/>
      <c r="DL13" s="679"/>
      <c r="DM13" s="679"/>
      <c r="DN13" s="679"/>
      <c r="DO13" s="679"/>
      <c r="DP13" s="680"/>
      <c r="DQ13" s="684">
        <v>84643</v>
      </c>
      <c r="DR13" s="679"/>
      <c r="DS13" s="679"/>
      <c r="DT13" s="679"/>
      <c r="DU13" s="679"/>
      <c r="DV13" s="679"/>
      <c r="DW13" s="679"/>
      <c r="DX13" s="679"/>
      <c r="DY13" s="679"/>
      <c r="DZ13" s="679"/>
      <c r="EA13" s="679"/>
      <c r="EB13" s="679"/>
      <c r="EC13" s="724"/>
    </row>
    <row r="14" spans="2:143" ht="11.25" customHeight="1" x14ac:dyDescent="0.15">
      <c r="B14" s="675" t="s">
        <v>254</v>
      </c>
      <c r="C14" s="676"/>
      <c r="D14" s="676"/>
      <c r="E14" s="676"/>
      <c r="F14" s="676"/>
      <c r="G14" s="676"/>
      <c r="H14" s="676"/>
      <c r="I14" s="676"/>
      <c r="J14" s="676"/>
      <c r="K14" s="676"/>
      <c r="L14" s="676"/>
      <c r="M14" s="676"/>
      <c r="N14" s="676"/>
      <c r="O14" s="676"/>
      <c r="P14" s="676"/>
      <c r="Q14" s="677"/>
      <c r="R14" s="678">
        <v>7007</v>
      </c>
      <c r="S14" s="679"/>
      <c r="T14" s="679"/>
      <c r="U14" s="679"/>
      <c r="V14" s="679"/>
      <c r="W14" s="679"/>
      <c r="X14" s="679"/>
      <c r="Y14" s="680"/>
      <c r="Z14" s="715">
        <v>0.2</v>
      </c>
      <c r="AA14" s="715"/>
      <c r="AB14" s="715"/>
      <c r="AC14" s="715"/>
      <c r="AD14" s="716">
        <v>7007</v>
      </c>
      <c r="AE14" s="716"/>
      <c r="AF14" s="716"/>
      <c r="AG14" s="716"/>
      <c r="AH14" s="716"/>
      <c r="AI14" s="716"/>
      <c r="AJ14" s="716"/>
      <c r="AK14" s="716"/>
      <c r="AL14" s="681">
        <v>0.5</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3940</v>
      </c>
      <c r="BH14" s="679"/>
      <c r="BI14" s="679"/>
      <c r="BJ14" s="679"/>
      <c r="BK14" s="679"/>
      <c r="BL14" s="679"/>
      <c r="BM14" s="679"/>
      <c r="BN14" s="680"/>
      <c r="BO14" s="715">
        <v>0.3</v>
      </c>
      <c r="BP14" s="715"/>
      <c r="BQ14" s="715"/>
      <c r="BR14" s="715"/>
      <c r="BS14" s="684" t="s">
        <v>129</v>
      </c>
      <c r="BT14" s="679"/>
      <c r="BU14" s="679"/>
      <c r="BV14" s="679"/>
      <c r="BW14" s="679"/>
      <c r="BX14" s="679"/>
      <c r="BY14" s="679"/>
      <c r="BZ14" s="679"/>
      <c r="CA14" s="679"/>
      <c r="CB14" s="724"/>
      <c r="CD14" s="725" t="s">
        <v>256</v>
      </c>
      <c r="CE14" s="722"/>
      <c r="CF14" s="722"/>
      <c r="CG14" s="722"/>
      <c r="CH14" s="722"/>
      <c r="CI14" s="722"/>
      <c r="CJ14" s="722"/>
      <c r="CK14" s="722"/>
      <c r="CL14" s="722"/>
      <c r="CM14" s="722"/>
      <c r="CN14" s="722"/>
      <c r="CO14" s="722"/>
      <c r="CP14" s="722"/>
      <c r="CQ14" s="723"/>
      <c r="CR14" s="678">
        <v>130681</v>
      </c>
      <c r="CS14" s="679"/>
      <c r="CT14" s="679"/>
      <c r="CU14" s="679"/>
      <c r="CV14" s="679"/>
      <c r="CW14" s="679"/>
      <c r="CX14" s="679"/>
      <c r="CY14" s="680"/>
      <c r="CZ14" s="715">
        <v>3.8</v>
      </c>
      <c r="DA14" s="715"/>
      <c r="DB14" s="715"/>
      <c r="DC14" s="715"/>
      <c r="DD14" s="684">
        <v>38769</v>
      </c>
      <c r="DE14" s="679"/>
      <c r="DF14" s="679"/>
      <c r="DG14" s="679"/>
      <c r="DH14" s="679"/>
      <c r="DI14" s="679"/>
      <c r="DJ14" s="679"/>
      <c r="DK14" s="679"/>
      <c r="DL14" s="679"/>
      <c r="DM14" s="679"/>
      <c r="DN14" s="679"/>
      <c r="DO14" s="679"/>
      <c r="DP14" s="680"/>
      <c r="DQ14" s="684">
        <v>97152</v>
      </c>
      <c r="DR14" s="679"/>
      <c r="DS14" s="679"/>
      <c r="DT14" s="679"/>
      <c r="DU14" s="679"/>
      <c r="DV14" s="679"/>
      <c r="DW14" s="679"/>
      <c r="DX14" s="679"/>
      <c r="DY14" s="679"/>
      <c r="DZ14" s="679"/>
      <c r="EA14" s="679"/>
      <c r="EB14" s="679"/>
      <c r="EC14" s="724"/>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129</v>
      </c>
      <c r="AA15" s="715"/>
      <c r="AB15" s="715"/>
      <c r="AC15" s="715"/>
      <c r="AD15" s="716" t="s">
        <v>226</v>
      </c>
      <c r="AE15" s="716"/>
      <c r="AF15" s="716"/>
      <c r="AG15" s="716"/>
      <c r="AH15" s="716"/>
      <c r="AI15" s="716"/>
      <c r="AJ15" s="716"/>
      <c r="AK15" s="716"/>
      <c r="AL15" s="681" t="s">
        <v>138</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4091</v>
      </c>
      <c r="BH15" s="679"/>
      <c r="BI15" s="679"/>
      <c r="BJ15" s="679"/>
      <c r="BK15" s="679"/>
      <c r="BL15" s="679"/>
      <c r="BM15" s="679"/>
      <c r="BN15" s="680"/>
      <c r="BO15" s="715">
        <v>0.3</v>
      </c>
      <c r="BP15" s="715"/>
      <c r="BQ15" s="715"/>
      <c r="BR15" s="715"/>
      <c r="BS15" s="684" t="s">
        <v>129</v>
      </c>
      <c r="BT15" s="679"/>
      <c r="BU15" s="679"/>
      <c r="BV15" s="679"/>
      <c r="BW15" s="679"/>
      <c r="BX15" s="679"/>
      <c r="BY15" s="679"/>
      <c r="BZ15" s="679"/>
      <c r="CA15" s="679"/>
      <c r="CB15" s="724"/>
      <c r="CD15" s="725" t="s">
        <v>259</v>
      </c>
      <c r="CE15" s="722"/>
      <c r="CF15" s="722"/>
      <c r="CG15" s="722"/>
      <c r="CH15" s="722"/>
      <c r="CI15" s="722"/>
      <c r="CJ15" s="722"/>
      <c r="CK15" s="722"/>
      <c r="CL15" s="722"/>
      <c r="CM15" s="722"/>
      <c r="CN15" s="722"/>
      <c r="CO15" s="722"/>
      <c r="CP15" s="722"/>
      <c r="CQ15" s="723"/>
      <c r="CR15" s="678">
        <v>172321</v>
      </c>
      <c r="CS15" s="679"/>
      <c r="CT15" s="679"/>
      <c r="CU15" s="679"/>
      <c r="CV15" s="679"/>
      <c r="CW15" s="679"/>
      <c r="CX15" s="679"/>
      <c r="CY15" s="680"/>
      <c r="CZ15" s="715">
        <v>5</v>
      </c>
      <c r="DA15" s="715"/>
      <c r="DB15" s="715"/>
      <c r="DC15" s="715"/>
      <c r="DD15" s="684">
        <v>18601</v>
      </c>
      <c r="DE15" s="679"/>
      <c r="DF15" s="679"/>
      <c r="DG15" s="679"/>
      <c r="DH15" s="679"/>
      <c r="DI15" s="679"/>
      <c r="DJ15" s="679"/>
      <c r="DK15" s="679"/>
      <c r="DL15" s="679"/>
      <c r="DM15" s="679"/>
      <c r="DN15" s="679"/>
      <c r="DO15" s="679"/>
      <c r="DP15" s="680"/>
      <c r="DQ15" s="684">
        <v>148990</v>
      </c>
      <c r="DR15" s="679"/>
      <c r="DS15" s="679"/>
      <c r="DT15" s="679"/>
      <c r="DU15" s="679"/>
      <c r="DV15" s="679"/>
      <c r="DW15" s="679"/>
      <c r="DX15" s="679"/>
      <c r="DY15" s="679"/>
      <c r="DZ15" s="679"/>
      <c r="EA15" s="679"/>
      <c r="EB15" s="679"/>
      <c r="EC15" s="724"/>
    </row>
    <row r="16" spans="2:143" ht="11.25" customHeight="1" x14ac:dyDescent="0.15">
      <c r="B16" s="675" t="s">
        <v>260</v>
      </c>
      <c r="C16" s="676"/>
      <c r="D16" s="676"/>
      <c r="E16" s="676"/>
      <c r="F16" s="676"/>
      <c r="G16" s="676"/>
      <c r="H16" s="676"/>
      <c r="I16" s="676"/>
      <c r="J16" s="676"/>
      <c r="K16" s="676"/>
      <c r="L16" s="676"/>
      <c r="M16" s="676"/>
      <c r="N16" s="676"/>
      <c r="O16" s="676"/>
      <c r="P16" s="676"/>
      <c r="Q16" s="677"/>
      <c r="R16" s="678">
        <v>2057</v>
      </c>
      <c r="S16" s="679"/>
      <c r="T16" s="679"/>
      <c r="U16" s="679"/>
      <c r="V16" s="679"/>
      <c r="W16" s="679"/>
      <c r="X16" s="679"/>
      <c r="Y16" s="680"/>
      <c r="Z16" s="715">
        <v>0.1</v>
      </c>
      <c r="AA16" s="715"/>
      <c r="AB16" s="715"/>
      <c r="AC16" s="715"/>
      <c r="AD16" s="716">
        <v>2057</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138</v>
      </c>
      <c r="BH16" s="679"/>
      <c r="BI16" s="679"/>
      <c r="BJ16" s="679"/>
      <c r="BK16" s="679"/>
      <c r="BL16" s="679"/>
      <c r="BM16" s="679"/>
      <c r="BN16" s="680"/>
      <c r="BO16" s="715" t="s">
        <v>129</v>
      </c>
      <c r="BP16" s="715"/>
      <c r="BQ16" s="715"/>
      <c r="BR16" s="715"/>
      <c r="BS16" s="684" t="s">
        <v>138</v>
      </c>
      <c r="BT16" s="679"/>
      <c r="BU16" s="679"/>
      <c r="BV16" s="679"/>
      <c r="BW16" s="679"/>
      <c r="BX16" s="679"/>
      <c r="BY16" s="679"/>
      <c r="BZ16" s="679"/>
      <c r="CA16" s="679"/>
      <c r="CB16" s="724"/>
      <c r="CD16" s="725" t="s">
        <v>262</v>
      </c>
      <c r="CE16" s="722"/>
      <c r="CF16" s="722"/>
      <c r="CG16" s="722"/>
      <c r="CH16" s="722"/>
      <c r="CI16" s="722"/>
      <c r="CJ16" s="722"/>
      <c r="CK16" s="722"/>
      <c r="CL16" s="722"/>
      <c r="CM16" s="722"/>
      <c r="CN16" s="722"/>
      <c r="CO16" s="722"/>
      <c r="CP16" s="722"/>
      <c r="CQ16" s="723"/>
      <c r="CR16" s="678">
        <v>258718</v>
      </c>
      <c r="CS16" s="679"/>
      <c r="CT16" s="679"/>
      <c r="CU16" s="679"/>
      <c r="CV16" s="679"/>
      <c r="CW16" s="679"/>
      <c r="CX16" s="679"/>
      <c r="CY16" s="680"/>
      <c r="CZ16" s="715">
        <v>7.5</v>
      </c>
      <c r="DA16" s="715"/>
      <c r="DB16" s="715"/>
      <c r="DC16" s="715"/>
      <c r="DD16" s="684" t="s">
        <v>138</v>
      </c>
      <c r="DE16" s="679"/>
      <c r="DF16" s="679"/>
      <c r="DG16" s="679"/>
      <c r="DH16" s="679"/>
      <c r="DI16" s="679"/>
      <c r="DJ16" s="679"/>
      <c r="DK16" s="679"/>
      <c r="DL16" s="679"/>
      <c r="DM16" s="679"/>
      <c r="DN16" s="679"/>
      <c r="DO16" s="679"/>
      <c r="DP16" s="680"/>
      <c r="DQ16" s="684">
        <v>63846</v>
      </c>
      <c r="DR16" s="679"/>
      <c r="DS16" s="679"/>
      <c r="DT16" s="679"/>
      <c r="DU16" s="679"/>
      <c r="DV16" s="679"/>
      <c r="DW16" s="679"/>
      <c r="DX16" s="679"/>
      <c r="DY16" s="679"/>
      <c r="DZ16" s="679"/>
      <c r="EA16" s="679"/>
      <c r="EB16" s="679"/>
      <c r="EC16" s="724"/>
    </row>
    <row r="17" spans="2:133" ht="11.25" customHeight="1" x14ac:dyDescent="0.15">
      <c r="B17" s="675" t="s">
        <v>263</v>
      </c>
      <c r="C17" s="676"/>
      <c r="D17" s="676"/>
      <c r="E17" s="676"/>
      <c r="F17" s="676"/>
      <c r="G17" s="676"/>
      <c r="H17" s="676"/>
      <c r="I17" s="676"/>
      <c r="J17" s="676"/>
      <c r="K17" s="676"/>
      <c r="L17" s="676"/>
      <c r="M17" s="676"/>
      <c r="N17" s="676"/>
      <c r="O17" s="676"/>
      <c r="P17" s="676"/>
      <c r="Q17" s="677"/>
      <c r="R17" s="678">
        <v>1555</v>
      </c>
      <c r="S17" s="679"/>
      <c r="T17" s="679"/>
      <c r="U17" s="679"/>
      <c r="V17" s="679"/>
      <c r="W17" s="679"/>
      <c r="X17" s="679"/>
      <c r="Y17" s="680"/>
      <c r="Z17" s="715">
        <v>0</v>
      </c>
      <c r="AA17" s="715"/>
      <c r="AB17" s="715"/>
      <c r="AC17" s="715"/>
      <c r="AD17" s="716">
        <v>1555</v>
      </c>
      <c r="AE17" s="716"/>
      <c r="AF17" s="716"/>
      <c r="AG17" s="716"/>
      <c r="AH17" s="716"/>
      <c r="AI17" s="716"/>
      <c r="AJ17" s="716"/>
      <c r="AK17" s="716"/>
      <c r="AL17" s="681">
        <v>0.1</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129</v>
      </c>
      <c r="BP17" s="715"/>
      <c r="BQ17" s="715"/>
      <c r="BR17" s="715"/>
      <c r="BS17" s="684" t="s">
        <v>138</v>
      </c>
      <c r="BT17" s="679"/>
      <c r="BU17" s="679"/>
      <c r="BV17" s="679"/>
      <c r="BW17" s="679"/>
      <c r="BX17" s="679"/>
      <c r="BY17" s="679"/>
      <c r="BZ17" s="679"/>
      <c r="CA17" s="679"/>
      <c r="CB17" s="724"/>
      <c r="CD17" s="725" t="s">
        <v>265</v>
      </c>
      <c r="CE17" s="722"/>
      <c r="CF17" s="722"/>
      <c r="CG17" s="722"/>
      <c r="CH17" s="722"/>
      <c r="CI17" s="722"/>
      <c r="CJ17" s="722"/>
      <c r="CK17" s="722"/>
      <c r="CL17" s="722"/>
      <c r="CM17" s="722"/>
      <c r="CN17" s="722"/>
      <c r="CO17" s="722"/>
      <c r="CP17" s="722"/>
      <c r="CQ17" s="723"/>
      <c r="CR17" s="678">
        <v>394936</v>
      </c>
      <c r="CS17" s="679"/>
      <c r="CT17" s="679"/>
      <c r="CU17" s="679"/>
      <c r="CV17" s="679"/>
      <c r="CW17" s="679"/>
      <c r="CX17" s="679"/>
      <c r="CY17" s="680"/>
      <c r="CZ17" s="715">
        <v>11.5</v>
      </c>
      <c r="DA17" s="715"/>
      <c r="DB17" s="715"/>
      <c r="DC17" s="715"/>
      <c r="DD17" s="684" t="s">
        <v>226</v>
      </c>
      <c r="DE17" s="679"/>
      <c r="DF17" s="679"/>
      <c r="DG17" s="679"/>
      <c r="DH17" s="679"/>
      <c r="DI17" s="679"/>
      <c r="DJ17" s="679"/>
      <c r="DK17" s="679"/>
      <c r="DL17" s="679"/>
      <c r="DM17" s="679"/>
      <c r="DN17" s="679"/>
      <c r="DO17" s="679"/>
      <c r="DP17" s="680"/>
      <c r="DQ17" s="684">
        <v>394936</v>
      </c>
      <c r="DR17" s="679"/>
      <c r="DS17" s="679"/>
      <c r="DT17" s="679"/>
      <c r="DU17" s="679"/>
      <c r="DV17" s="679"/>
      <c r="DW17" s="679"/>
      <c r="DX17" s="679"/>
      <c r="DY17" s="679"/>
      <c r="DZ17" s="679"/>
      <c r="EA17" s="679"/>
      <c r="EB17" s="679"/>
      <c r="EC17" s="724"/>
    </row>
    <row r="18" spans="2:133" ht="11.25" customHeight="1" x14ac:dyDescent="0.15">
      <c r="B18" s="675" t="s">
        <v>266</v>
      </c>
      <c r="C18" s="676"/>
      <c r="D18" s="676"/>
      <c r="E18" s="676"/>
      <c r="F18" s="676"/>
      <c r="G18" s="676"/>
      <c r="H18" s="676"/>
      <c r="I18" s="676"/>
      <c r="J18" s="676"/>
      <c r="K18" s="676"/>
      <c r="L18" s="676"/>
      <c r="M18" s="676"/>
      <c r="N18" s="676"/>
      <c r="O18" s="676"/>
      <c r="P18" s="676"/>
      <c r="Q18" s="677"/>
      <c r="R18" s="678">
        <v>12</v>
      </c>
      <c r="S18" s="679"/>
      <c r="T18" s="679"/>
      <c r="U18" s="679"/>
      <c r="V18" s="679"/>
      <c r="W18" s="679"/>
      <c r="X18" s="679"/>
      <c r="Y18" s="680"/>
      <c r="Z18" s="715">
        <v>0</v>
      </c>
      <c r="AA18" s="715"/>
      <c r="AB18" s="715"/>
      <c r="AC18" s="715"/>
      <c r="AD18" s="716">
        <v>12</v>
      </c>
      <c r="AE18" s="716"/>
      <c r="AF18" s="716"/>
      <c r="AG18" s="716"/>
      <c r="AH18" s="716"/>
      <c r="AI18" s="716"/>
      <c r="AJ18" s="716"/>
      <c r="AK18" s="716"/>
      <c r="AL18" s="681">
        <v>0</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138</v>
      </c>
      <c r="BH18" s="679"/>
      <c r="BI18" s="679"/>
      <c r="BJ18" s="679"/>
      <c r="BK18" s="679"/>
      <c r="BL18" s="679"/>
      <c r="BM18" s="679"/>
      <c r="BN18" s="680"/>
      <c r="BO18" s="715" t="s">
        <v>129</v>
      </c>
      <c r="BP18" s="715"/>
      <c r="BQ18" s="715"/>
      <c r="BR18" s="715"/>
      <c r="BS18" s="684" t="s">
        <v>226</v>
      </c>
      <c r="BT18" s="679"/>
      <c r="BU18" s="679"/>
      <c r="BV18" s="679"/>
      <c r="BW18" s="679"/>
      <c r="BX18" s="679"/>
      <c r="BY18" s="679"/>
      <c r="BZ18" s="679"/>
      <c r="CA18" s="679"/>
      <c r="CB18" s="724"/>
      <c r="CD18" s="725" t="s">
        <v>268</v>
      </c>
      <c r="CE18" s="722"/>
      <c r="CF18" s="722"/>
      <c r="CG18" s="722"/>
      <c r="CH18" s="722"/>
      <c r="CI18" s="722"/>
      <c r="CJ18" s="722"/>
      <c r="CK18" s="722"/>
      <c r="CL18" s="722"/>
      <c r="CM18" s="722"/>
      <c r="CN18" s="722"/>
      <c r="CO18" s="722"/>
      <c r="CP18" s="722"/>
      <c r="CQ18" s="723"/>
      <c r="CR18" s="678" t="s">
        <v>138</v>
      </c>
      <c r="CS18" s="679"/>
      <c r="CT18" s="679"/>
      <c r="CU18" s="679"/>
      <c r="CV18" s="679"/>
      <c r="CW18" s="679"/>
      <c r="CX18" s="679"/>
      <c r="CY18" s="680"/>
      <c r="CZ18" s="715" t="s">
        <v>129</v>
      </c>
      <c r="DA18" s="715"/>
      <c r="DB18" s="715"/>
      <c r="DC18" s="715"/>
      <c r="DD18" s="684" t="s">
        <v>129</v>
      </c>
      <c r="DE18" s="679"/>
      <c r="DF18" s="679"/>
      <c r="DG18" s="679"/>
      <c r="DH18" s="679"/>
      <c r="DI18" s="679"/>
      <c r="DJ18" s="679"/>
      <c r="DK18" s="679"/>
      <c r="DL18" s="679"/>
      <c r="DM18" s="679"/>
      <c r="DN18" s="679"/>
      <c r="DO18" s="679"/>
      <c r="DP18" s="680"/>
      <c r="DQ18" s="684" t="s">
        <v>138</v>
      </c>
      <c r="DR18" s="679"/>
      <c r="DS18" s="679"/>
      <c r="DT18" s="679"/>
      <c r="DU18" s="679"/>
      <c r="DV18" s="679"/>
      <c r="DW18" s="679"/>
      <c r="DX18" s="679"/>
      <c r="DY18" s="679"/>
      <c r="DZ18" s="679"/>
      <c r="EA18" s="679"/>
      <c r="EB18" s="679"/>
      <c r="EC18" s="724"/>
    </row>
    <row r="19" spans="2:133" ht="11.25" customHeight="1" x14ac:dyDescent="0.15">
      <c r="B19" s="675" t="s">
        <v>269</v>
      </c>
      <c r="C19" s="676"/>
      <c r="D19" s="676"/>
      <c r="E19" s="676"/>
      <c r="F19" s="676"/>
      <c r="G19" s="676"/>
      <c r="H19" s="676"/>
      <c r="I19" s="676"/>
      <c r="J19" s="676"/>
      <c r="K19" s="676"/>
      <c r="L19" s="676"/>
      <c r="M19" s="676"/>
      <c r="N19" s="676"/>
      <c r="O19" s="676"/>
      <c r="P19" s="676"/>
      <c r="Q19" s="677"/>
      <c r="R19" s="678">
        <v>1085</v>
      </c>
      <c r="S19" s="679"/>
      <c r="T19" s="679"/>
      <c r="U19" s="679"/>
      <c r="V19" s="679"/>
      <c r="W19" s="679"/>
      <c r="X19" s="679"/>
      <c r="Y19" s="680"/>
      <c r="Z19" s="715">
        <v>0</v>
      </c>
      <c r="AA19" s="715"/>
      <c r="AB19" s="715"/>
      <c r="AC19" s="715"/>
      <c r="AD19" s="716">
        <v>1085</v>
      </c>
      <c r="AE19" s="716"/>
      <c r="AF19" s="716"/>
      <c r="AG19" s="716"/>
      <c r="AH19" s="716"/>
      <c r="AI19" s="716"/>
      <c r="AJ19" s="716"/>
      <c r="AK19" s="716"/>
      <c r="AL19" s="681">
        <v>0.1</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1369</v>
      </c>
      <c r="BH19" s="679"/>
      <c r="BI19" s="679"/>
      <c r="BJ19" s="679"/>
      <c r="BK19" s="679"/>
      <c r="BL19" s="679"/>
      <c r="BM19" s="679"/>
      <c r="BN19" s="680"/>
      <c r="BO19" s="715">
        <v>0.1</v>
      </c>
      <c r="BP19" s="715"/>
      <c r="BQ19" s="715"/>
      <c r="BR19" s="715"/>
      <c r="BS19" s="684" t="s">
        <v>138</v>
      </c>
      <c r="BT19" s="679"/>
      <c r="BU19" s="679"/>
      <c r="BV19" s="679"/>
      <c r="BW19" s="679"/>
      <c r="BX19" s="679"/>
      <c r="BY19" s="679"/>
      <c r="BZ19" s="679"/>
      <c r="CA19" s="679"/>
      <c r="CB19" s="724"/>
      <c r="CD19" s="725" t="s">
        <v>271</v>
      </c>
      <c r="CE19" s="722"/>
      <c r="CF19" s="722"/>
      <c r="CG19" s="722"/>
      <c r="CH19" s="722"/>
      <c r="CI19" s="722"/>
      <c r="CJ19" s="722"/>
      <c r="CK19" s="722"/>
      <c r="CL19" s="722"/>
      <c r="CM19" s="722"/>
      <c r="CN19" s="722"/>
      <c r="CO19" s="722"/>
      <c r="CP19" s="722"/>
      <c r="CQ19" s="723"/>
      <c r="CR19" s="678" t="s">
        <v>138</v>
      </c>
      <c r="CS19" s="679"/>
      <c r="CT19" s="679"/>
      <c r="CU19" s="679"/>
      <c r="CV19" s="679"/>
      <c r="CW19" s="679"/>
      <c r="CX19" s="679"/>
      <c r="CY19" s="680"/>
      <c r="CZ19" s="715" t="s">
        <v>129</v>
      </c>
      <c r="DA19" s="715"/>
      <c r="DB19" s="715"/>
      <c r="DC19" s="715"/>
      <c r="DD19" s="684" t="s">
        <v>129</v>
      </c>
      <c r="DE19" s="679"/>
      <c r="DF19" s="679"/>
      <c r="DG19" s="679"/>
      <c r="DH19" s="679"/>
      <c r="DI19" s="679"/>
      <c r="DJ19" s="679"/>
      <c r="DK19" s="679"/>
      <c r="DL19" s="679"/>
      <c r="DM19" s="679"/>
      <c r="DN19" s="679"/>
      <c r="DO19" s="679"/>
      <c r="DP19" s="680"/>
      <c r="DQ19" s="684" t="s">
        <v>129</v>
      </c>
      <c r="DR19" s="679"/>
      <c r="DS19" s="679"/>
      <c r="DT19" s="679"/>
      <c r="DU19" s="679"/>
      <c r="DV19" s="679"/>
      <c r="DW19" s="679"/>
      <c r="DX19" s="679"/>
      <c r="DY19" s="679"/>
      <c r="DZ19" s="679"/>
      <c r="EA19" s="679"/>
      <c r="EB19" s="679"/>
      <c r="EC19" s="724"/>
    </row>
    <row r="20" spans="2:133" ht="11.25" customHeight="1" x14ac:dyDescent="0.15">
      <c r="B20" s="675" t="s">
        <v>272</v>
      </c>
      <c r="C20" s="676"/>
      <c r="D20" s="676"/>
      <c r="E20" s="676"/>
      <c r="F20" s="676"/>
      <c r="G20" s="676"/>
      <c r="H20" s="676"/>
      <c r="I20" s="676"/>
      <c r="J20" s="676"/>
      <c r="K20" s="676"/>
      <c r="L20" s="676"/>
      <c r="M20" s="676"/>
      <c r="N20" s="676"/>
      <c r="O20" s="676"/>
      <c r="P20" s="676"/>
      <c r="Q20" s="677"/>
      <c r="R20" s="678">
        <v>20</v>
      </c>
      <c r="S20" s="679"/>
      <c r="T20" s="679"/>
      <c r="U20" s="679"/>
      <c r="V20" s="679"/>
      <c r="W20" s="679"/>
      <c r="X20" s="679"/>
      <c r="Y20" s="680"/>
      <c r="Z20" s="715">
        <v>0</v>
      </c>
      <c r="AA20" s="715"/>
      <c r="AB20" s="715"/>
      <c r="AC20" s="715"/>
      <c r="AD20" s="716">
        <v>20</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1369</v>
      </c>
      <c r="BH20" s="679"/>
      <c r="BI20" s="679"/>
      <c r="BJ20" s="679"/>
      <c r="BK20" s="679"/>
      <c r="BL20" s="679"/>
      <c r="BM20" s="679"/>
      <c r="BN20" s="680"/>
      <c r="BO20" s="715">
        <v>0.1</v>
      </c>
      <c r="BP20" s="715"/>
      <c r="BQ20" s="715"/>
      <c r="BR20" s="715"/>
      <c r="BS20" s="684" t="s">
        <v>226</v>
      </c>
      <c r="BT20" s="679"/>
      <c r="BU20" s="679"/>
      <c r="BV20" s="679"/>
      <c r="BW20" s="679"/>
      <c r="BX20" s="679"/>
      <c r="BY20" s="679"/>
      <c r="BZ20" s="679"/>
      <c r="CA20" s="679"/>
      <c r="CB20" s="724"/>
      <c r="CD20" s="725" t="s">
        <v>274</v>
      </c>
      <c r="CE20" s="722"/>
      <c r="CF20" s="722"/>
      <c r="CG20" s="722"/>
      <c r="CH20" s="722"/>
      <c r="CI20" s="722"/>
      <c r="CJ20" s="722"/>
      <c r="CK20" s="722"/>
      <c r="CL20" s="722"/>
      <c r="CM20" s="722"/>
      <c r="CN20" s="722"/>
      <c r="CO20" s="722"/>
      <c r="CP20" s="722"/>
      <c r="CQ20" s="723"/>
      <c r="CR20" s="678">
        <v>3430332</v>
      </c>
      <c r="CS20" s="679"/>
      <c r="CT20" s="679"/>
      <c r="CU20" s="679"/>
      <c r="CV20" s="679"/>
      <c r="CW20" s="679"/>
      <c r="CX20" s="679"/>
      <c r="CY20" s="680"/>
      <c r="CZ20" s="715">
        <v>100</v>
      </c>
      <c r="DA20" s="715"/>
      <c r="DB20" s="715"/>
      <c r="DC20" s="715"/>
      <c r="DD20" s="684">
        <v>1053507</v>
      </c>
      <c r="DE20" s="679"/>
      <c r="DF20" s="679"/>
      <c r="DG20" s="679"/>
      <c r="DH20" s="679"/>
      <c r="DI20" s="679"/>
      <c r="DJ20" s="679"/>
      <c r="DK20" s="679"/>
      <c r="DL20" s="679"/>
      <c r="DM20" s="679"/>
      <c r="DN20" s="679"/>
      <c r="DO20" s="679"/>
      <c r="DP20" s="680"/>
      <c r="DQ20" s="684">
        <v>2103721</v>
      </c>
      <c r="DR20" s="679"/>
      <c r="DS20" s="679"/>
      <c r="DT20" s="679"/>
      <c r="DU20" s="679"/>
      <c r="DV20" s="679"/>
      <c r="DW20" s="679"/>
      <c r="DX20" s="679"/>
      <c r="DY20" s="679"/>
      <c r="DZ20" s="679"/>
      <c r="EA20" s="679"/>
      <c r="EB20" s="679"/>
      <c r="EC20" s="724"/>
    </row>
    <row r="21" spans="2:133" ht="11.25" customHeight="1" x14ac:dyDescent="0.15">
      <c r="B21" s="675" t="s">
        <v>275</v>
      </c>
      <c r="C21" s="676"/>
      <c r="D21" s="676"/>
      <c r="E21" s="676"/>
      <c r="F21" s="676"/>
      <c r="G21" s="676"/>
      <c r="H21" s="676"/>
      <c r="I21" s="676"/>
      <c r="J21" s="676"/>
      <c r="K21" s="676"/>
      <c r="L21" s="676"/>
      <c r="M21" s="676"/>
      <c r="N21" s="676"/>
      <c r="O21" s="676"/>
      <c r="P21" s="676"/>
      <c r="Q21" s="677"/>
      <c r="R21" s="678">
        <v>438</v>
      </c>
      <c r="S21" s="679"/>
      <c r="T21" s="679"/>
      <c r="U21" s="679"/>
      <c r="V21" s="679"/>
      <c r="W21" s="679"/>
      <c r="X21" s="679"/>
      <c r="Y21" s="680"/>
      <c r="Z21" s="715">
        <v>0</v>
      </c>
      <c r="AA21" s="715"/>
      <c r="AB21" s="715"/>
      <c r="AC21" s="715"/>
      <c r="AD21" s="716">
        <v>438</v>
      </c>
      <c r="AE21" s="716"/>
      <c r="AF21" s="716"/>
      <c r="AG21" s="716"/>
      <c r="AH21" s="716"/>
      <c r="AI21" s="716"/>
      <c r="AJ21" s="716"/>
      <c r="AK21" s="716"/>
      <c r="AL21" s="681">
        <v>0</v>
      </c>
      <c r="AM21" s="682"/>
      <c r="AN21" s="682"/>
      <c r="AO21" s="717"/>
      <c r="AP21" s="773" t="s">
        <v>276</v>
      </c>
      <c r="AQ21" s="780"/>
      <c r="AR21" s="780"/>
      <c r="AS21" s="780"/>
      <c r="AT21" s="780"/>
      <c r="AU21" s="780"/>
      <c r="AV21" s="780"/>
      <c r="AW21" s="780"/>
      <c r="AX21" s="780"/>
      <c r="AY21" s="780"/>
      <c r="AZ21" s="780"/>
      <c r="BA21" s="780"/>
      <c r="BB21" s="780"/>
      <c r="BC21" s="780"/>
      <c r="BD21" s="780"/>
      <c r="BE21" s="780"/>
      <c r="BF21" s="775"/>
      <c r="BG21" s="678">
        <v>1369</v>
      </c>
      <c r="BH21" s="679"/>
      <c r="BI21" s="679"/>
      <c r="BJ21" s="679"/>
      <c r="BK21" s="679"/>
      <c r="BL21" s="679"/>
      <c r="BM21" s="679"/>
      <c r="BN21" s="680"/>
      <c r="BO21" s="715">
        <v>0.1</v>
      </c>
      <c r="BP21" s="715"/>
      <c r="BQ21" s="715"/>
      <c r="BR21" s="715"/>
      <c r="BS21" s="684" t="s">
        <v>138</v>
      </c>
      <c r="BT21" s="679"/>
      <c r="BU21" s="679"/>
      <c r="BV21" s="679"/>
      <c r="BW21" s="679"/>
      <c r="BX21" s="679"/>
      <c r="BY21" s="679"/>
      <c r="BZ21" s="679"/>
      <c r="CA21" s="679"/>
      <c r="CB21" s="724"/>
      <c r="CD21" s="785"/>
      <c r="CE21" s="703"/>
      <c r="CF21" s="703"/>
      <c r="CG21" s="703"/>
      <c r="CH21" s="703"/>
      <c r="CI21" s="703"/>
      <c r="CJ21" s="703"/>
      <c r="CK21" s="703"/>
      <c r="CL21" s="703"/>
      <c r="CM21" s="703"/>
      <c r="CN21" s="703"/>
      <c r="CO21" s="703"/>
      <c r="CP21" s="703"/>
      <c r="CQ21" s="704"/>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250634</v>
      </c>
      <c r="S22" s="679"/>
      <c r="T22" s="679"/>
      <c r="U22" s="679"/>
      <c r="V22" s="679"/>
      <c r="W22" s="679"/>
      <c r="X22" s="679"/>
      <c r="Y22" s="680"/>
      <c r="Z22" s="715">
        <v>7</v>
      </c>
      <c r="AA22" s="715"/>
      <c r="AB22" s="715"/>
      <c r="AC22" s="715"/>
      <c r="AD22" s="716">
        <v>31344</v>
      </c>
      <c r="AE22" s="716"/>
      <c r="AF22" s="716"/>
      <c r="AG22" s="716"/>
      <c r="AH22" s="716"/>
      <c r="AI22" s="716"/>
      <c r="AJ22" s="716"/>
      <c r="AK22" s="716"/>
      <c r="AL22" s="681">
        <v>2</v>
      </c>
      <c r="AM22" s="682"/>
      <c r="AN22" s="682"/>
      <c r="AO22" s="717"/>
      <c r="AP22" s="773" t="s">
        <v>278</v>
      </c>
      <c r="AQ22" s="780"/>
      <c r="AR22" s="780"/>
      <c r="AS22" s="780"/>
      <c r="AT22" s="780"/>
      <c r="AU22" s="780"/>
      <c r="AV22" s="780"/>
      <c r="AW22" s="780"/>
      <c r="AX22" s="780"/>
      <c r="AY22" s="780"/>
      <c r="AZ22" s="780"/>
      <c r="BA22" s="780"/>
      <c r="BB22" s="780"/>
      <c r="BC22" s="780"/>
      <c r="BD22" s="780"/>
      <c r="BE22" s="780"/>
      <c r="BF22" s="775"/>
      <c r="BG22" s="678" t="s">
        <v>138</v>
      </c>
      <c r="BH22" s="679"/>
      <c r="BI22" s="679"/>
      <c r="BJ22" s="679"/>
      <c r="BK22" s="679"/>
      <c r="BL22" s="679"/>
      <c r="BM22" s="679"/>
      <c r="BN22" s="680"/>
      <c r="BO22" s="715" t="s">
        <v>226</v>
      </c>
      <c r="BP22" s="715"/>
      <c r="BQ22" s="715"/>
      <c r="BR22" s="715"/>
      <c r="BS22" s="684" t="s">
        <v>129</v>
      </c>
      <c r="BT22" s="679"/>
      <c r="BU22" s="679"/>
      <c r="BV22" s="679"/>
      <c r="BW22" s="679"/>
      <c r="BX22" s="679"/>
      <c r="BY22" s="679"/>
      <c r="BZ22" s="679"/>
      <c r="CA22" s="679"/>
      <c r="CB22" s="724"/>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31344</v>
      </c>
      <c r="S23" s="679"/>
      <c r="T23" s="679"/>
      <c r="U23" s="679"/>
      <c r="V23" s="679"/>
      <c r="W23" s="679"/>
      <c r="X23" s="679"/>
      <c r="Y23" s="680"/>
      <c r="Z23" s="715">
        <v>0.9</v>
      </c>
      <c r="AA23" s="715"/>
      <c r="AB23" s="715"/>
      <c r="AC23" s="715"/>
      <c r="AD23" s="716">
        <v>31344</v>
      </c>
      <c r="AE23" s="716"/>
      <c r="AF23" s="716"/>
      <c r="AG23" s="716"/>
      <c r="AH23" s="716"/>
      <c r="AI23" s="716"/>
      <c r="AJ23" s="716"/>
      <c r="AK23" s="716"/>
      <c r="AL23" s="681">
        <v>2</v>
      </c>
      <c r="AM23" s="682"/>
      <c r="AN23" s="682"/>
      <c r="AO23" s="717"/>
      <c r="AP23" s="773" t="s">
        <v>281</v>
      </c>
      <c r="AQ23" s="780"/>
      <c r="AR23" s="780"/>
      <c r="AS23" s="780"/>
      <c r="AT23" s="780"/>
      <c r="AU23" s="780"/>
      <c r="AV23" s="780"/>
      <c r="AW23" s="780"/>
      <c r="AX23" s="780"/>
      <c r="AY23" s="780"/>
      <c r="AZ23" s="780"/>
      <c r="BA23" s="780"/>
      <c r="BB23" s="780"/>
      <c r="BC23" s="780"/>
      <c r="BD23" s="780"/>
      <c r="BE23" s="780"/>
      <c r="BF23" s="775"/>
      <c r="BG23" s="678" t="s">
        <v>129</v>
      </c>
      <c r="BH23" s="679"/>
      <c r="BI23" s="679"/>
      <c r="BJ23" s="679"/>
      <c r="BK23" s="679"/>
      <c r="BL23" s="679"/>
      <c r="BM23" s="679"/>
      <c r="BN23" s="680"/>
      <c r="BO23" s="715" t="s">
        <v>129</v>
      </c>
      <c r="BP23" s="715"/>
      <c r="BQ23" s="715"/>
      <c r="BR23" s="715"/>
      <c r="BS23" s="684" t="s">
        <v>129</v>
      </c>
      <c r="BT23" s="679"/>
      <c r="BU23" s="679"/>
      <c r="BV23" s="679"/>
      <c r="BW23" s="679"/>
      <c r="BX23" s="679"/>
      <c r="BY23" s="679"/>
      <c r="BZ23" s="679"/>
      <c r="CA23" s="679"/>
      <c r="CB23" s="724"/>
      <c r="CD23" s="782" t="s">
        <v>220</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219290</v>
      </c>
      <c r="S24" s="679"/>
      <c r="T24" s="679"/>
      <c r="U24" s="679"/>
      <c r="V24" s="679"/>
      <c r="W24" s="679"/>
      <c r="X24" s="679"/>
      <c r="Y24" s="680"/>
      <c r="Z24" s="715">
        <v>6.1</v>
      </c>
      <c r="AA24" s="715"/>
      <c r="AB24" s="715"/>
      <c r="AC24" s="715"/>
      <c r="AD24" s="716" t="s">
        <v>138</v>
      </c>
      <c r="AE24" s="716"/>
      <c r="AF24" s="716"/>
      <c r="AG24" s="716"/>
      <c r="AH24" s="716"/>
      <c r="AI24" s="716"/>
      <c r="AJ24" s="716"/>
      <c r="AK24" s="716"/>
      <c r="AL24" s="681" t="s">
        <v>129</v>
      </c>
      <c r="AM24" s="682"/>
      <c r="AN24" s="682"/>
      <c r="AO24" s="717"/>
      <c r="AP24" s="773" t="s">
        <v>288</v>
      </c>
      <c r="AQ24" s="780"/>
      <c r="AR24" s="780"/>
      <c r="AS24" s="780"/>
      <c r="AT24" s="780"/>
      <c r="AU24" s="780"/>
      <c r="AV24" s="780"/>
      <c r="AW24" s="780"/>
      <c r="AX24" s="780"/>
      <c r="AY24" s="780"/>
      <c r="AZ24" s="780"/>
      <c r="BA24" s="780"/>
      <c r="BB24" s="780"/>
      <c r="BC24" s="780"/>
      <c r="BD24" s="780"/>
      <c r="BE24" s="780"/>
      <c r="BF24" s="775"/>
      <c r="BG24" s="678" t="s">
        <v>129</v>
      </c>
      <c r="BH24" s="679"/>
      <c r="BI24" s="679"/>
      <c r="BJ24" s="679"/>
      <c r="BK24" s="679"/>
      <c r="BL24" s="679"/>
      <c r="BM24" s="679"/>
      <c r="BN24" s="680"/>
      <c r="BO24" s="715" t="s">
        <v>129</v>
      </c>
      <c r="BP24" s="715"/>
      <c r="BQ24" s="715"/>
      <c r="BR24" s="715"/>
      <c r="BS24" s="684" t="s">
        <v>129</v>
      </c>
      <c r="BT24" s="679"/>
      <c r="BU24" s="679"/>
      <c r="BV24" s="679"/>
      <c r="BW24" s="679"/>
      <c r="BX24" s="679"/>
      <c r="BY24" s="679"/>
      <c r="BZ24" s="679"/>
      <c r="CA24" s="679"/>
      <c r="CB24" s="724"/>
      <c r="CD24" s="736" t="s">
        <v>289</v>
      </c>
      <c r="CE24" s="737"/>
      <c r="CF24" s="737"/>
      <c r="CG24" s="737"/>
      <c r="CH24" s="737"/>
      <c r="CI24" s="737"/>
      <c r="CJ24" s="737"/>
      <c r="CK24" s="737"/>
      <c r="CL24" s="737"/>
      <c r="CM24" s="737"/>
      <c r="CN24" s="737"/>
      <c r="CO24" s="737"/>
      <c r="CP24" s="737"/>
      <c r="CQ24" s="738"/>
      <c r="CR24" s="733">
        <v>779959</v>
      </c>
      <c r="CS24" s="734"/>
      <c r="CT24" s="734"/>
      <c r="CU24" s="734"/>
      <c r="CV24" s="734"/>
      <c r="CW24" s="734"/>
      <c r="CX24" s="734"/>
      <c r="CY24" s="777"/>
      <c r="CZ24" s="778">
        <v>22.7</v>
      </c>
      <c r="DA24" s="753"/>
      <c r="DB24" s="753"/>
      <c r="DC24" s="781"/>
      <c r="DD24" s="776">
        <v>696216</v>
      </c>
      <c r="DE24" s="734"/>
      <c r="DF24" s="734"/>
      <c r="DG24" s="734"/>
      <c r="DH24" s="734"/>
      <c r="DI24" s="734"/>
      <c r="DJ24" s="734"/>
      <c r="DK24" s="777"/>
      <c r="DL24" s="776">
        <v>625622</v>
      </c>
      <c r="DM24" s="734"/>
      <c r="DN24" s="734"/>
      <c r="DO24" s="734"/>
      <c r="DP24" s="734"/>
      <c r="DQ24" s="734"/>
      <c r="DR24" s="734"/>
      <c r="DS24" s="734"/>
      <c r="DT24" s="734"/>
      <c r="DU24" s="734"/>
      <c r="DV24" s="777"/>
      <c r="DW24" s="778">
        <v>38.700000000000003</v>
      </c>
      <c r="DX24" s="753"/>
      <c r="DY24" s="753"/>
      <c r="DZ24" s="753"/>
      <c r="EA24" s="753"/>
      <c r="EB24" s="753"/>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t="s">
        <v>138</v>
      </c>
      <c r="S25" s="679"/>
      <c r="T25" s="679"/>
      <c r="U25" s="679"/>
      <c r="V25" s="679"/>
      <c r="W25" s="679"/>
      <c r="X25" s="679"/>
      <c r="Y25" s="680"/>
      <c r="Z25" s="715" t="s">
        <v>138</v>
      </c>
      <c r="AA25" s="715"/>
      <c r="AB25" s="715"/>
      <c r="AC25" s="715"/>
      <c r="AD25" s="716" t="s">
        <v>138</v>
      </c>
      <c r="AE25" s="716"/>
      <c r="AF25" s="716"/>
      <c r="AG25" s="716"/>
      <c r="AH25" s="716"/>
      <c r="AI25" s="716"/>
      <c r="AJ25" s="716"/>
      <c r="AK25" s="716"/>
      <c r="AL25" s="681" t="s">
        <v>129</v>
      </c>
      <c r="AM25" s="682"/>
      <c r="AN25" s="682"/>
      <c r="AO25" s="717"/>
      <c r="AP25" s="773" t="s">
        <v>291</v>
      </c>
      <c r="AQ25" s="780"/>
      <c r="AR25" s="780"/>
      <c r="AS25" s="780"/>
      <c r="AT25" s="780"/>
      <c r="AU25" s="780"/>
      <c r="AV25" s="780"/>
      <c r="AW25" s="780"/>
      <c r="AX25" s="780"/>
      <c r="AY25" s="780"/>
      <c r="AZ25" s="780"/>
      <c r="BA25" s="780"/>
      <c r="BB25" s="780"/>
      <c r="BC25" s="780"/>
      <c r="BD25" s="780"/>
      <c r="BE25" s="780"/>
      <c r="BF25" s="775"/>
      <c r="BG25" s="678" t="s">
        <v>226</v>
      </c>
      <c r="BH25" s="679"/>
      <c r="BI25" s="679"/>
      <c r="BJ25" s="679"/>
      <c r="BK25" s="679"/>
      <c r="BL25" s="679"/>
      <c r="BM25" s="679"/>
      <c r="BN25" s="680"/>
      <c r="BO25" s="715" t="s">
        <v>138</v>
      </c>
      <c r="BP25" s="715"/>
      <c r="BQ25" s="715"/>
      <c r="BR25" s="715"/>
      <c r="BS25" s="684" t="s">
        <v>129</v>
      </c>
      <c r="BT25" s="679"/>
      <c r="BU25" s="679"/>
      <c r="BV25" s="679"/>
      <c r="BW25" s="679"/>
      <c r="BX25" s="679"/>
      <c r="BY25" s="679"/>
      <c r="BZ25" s="679"/>
      <c r="CA25" s="679"/>
      <c r="CB25" s="724"/>
      <c r="CD25" s="725" t="s">
        <v>292</v>
      </c>
      <c r="CE25" s="722"/>
      <c r="CF25" s="722"/>
      <c r="CG25" s="722"/>
      <c r="CH25" s="722"/>
      <c r="CI25" s="722"/>
      <c r="CJ25" s="722"/>
      <c r="CK25" s="722"/>
      <c r="CL25" s="722"/>
      <c r="CM25" s="722"/>
      <c r="CN25" s="722"/>
      <c r="CO25" s="722"/>
      <c r="CP25" s="722"/>
      <c r="CQ25" s="723"/>
      <c r="CR25" s="678">
        <v>261131</v>
      </c>
      <c r="CS25" s="697"/>
      <c r="CT25" s="697"/>
      <c r="CU25" s="697"/>
      <c r="CV25" s="697"/>
      <c r="CW25" s="697"/>
      <c r="CX25" s="697"/>
      <c r="CY25" s="698"/>
      <c r="CZ25" s="681">
        <v>7.6</v>
      </c>
      <c r="DA25" s="699"/>
      <c r="DB25" s="699"/>
      <c r="DC25" s="700"/>
      <c r="DD25" s="684">
        <v>226809</v>
      </c>
      <c r="DE25" s="697"/>
      <c r="DF25" s="697"/>
      <c r="DG25" s="697"/>
      <c r="DH25" s="697"/>
      <c r="DI25" s="697"/>
      <c r="DJ25" s="697"/>
      <c r="DK25" s="698"/>
      <c r="DL25" s="684">
        <v>192122</v>
      </c>
      <c r="DM25" s="697"/>
      <c r="DN25" s="697"/>
      <c r="DO25" s="697"/>
      <c r="DP25" s="697"/>
      <c r="DQ25" s="697"/>
      <c r="DR25" s="697"/>
      <c r="DS25" s="697"/>
      <c r="DT25" s="697"/>
      <c r="DU25" s="697"/>
      <c r="DV25" s="698"/>
      <c r="DW25" s="681">
        <v>11.9</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1771923</v>
      </c>
      <c r="S26" s="679"/>
      <c r="T26" s="679"/>
      <c r="U26" s="679"/>
      <c r="V26" s="679"/>
      <c r="W26" s="679"/>
      <c r="X26" s="679"/>
      <c r="Y26" s="680"/>
      <c r="Z26" s="715">
        <v>49.3</v>
      </c>
      <c r="AA26" s="715"/>
      <c r="AB26" s="715"/>
      <c r="AC26" s="715"/>
      <c r="AD26" s="716">
        <v>1552633</v>
      </c>
      <c r="AE26" s="716"/>
      <c r="AF26" s="716"/>
      <c r="AG26" s="716"/>
      <c r="AH26" s="716"/>
      <c r="AI26" s="716"/>
      <c r="AJ26" s="716"/>
      <c r="AK26" s="716"/>
      <c r="AL26" s="681">
        <v>99.8</v>
      </c>
      <c r="AM26" s="682"/>
      <c r="AN26" s="682"/>
      <c r="AO26" s="717"/>
      <c r="AP26" s="773" t="s">
        <v>294</v>
      </c>
      <c r="AQ26" s="774"/>
      <c r="AR26" s="774"/>
      <c r="AS26" s="774"/>
      <c r="AT26" s="774"/>
      <c r="AU26" s="774"/>
      <c r="AV26" s="774"/>
      <c r="AW26" s="774"/>
      <c r="AX26" s="774"/>
      <c r="AY26" s="774"/>
      <c r="AZ26" s="774"/>
      <c r="BA26" s="774"/>
      <c r="BB26" s="774"/>
      <c r="BC26" s="774"/>
      <c r="BD26" s="774"/>
      <c r="BE26" s="774"/>
      <c r="BF26" s="775"/>
      <c r="BG26" s="678" t="s">
        <v>226</v>
      </c>
      <c r="BH26" s="679"/>
      <c r="BI26" s="679"/>
      <c r="BJ26" s="679"/>
      <c r="BK26" s="679"/>
      <c r="BL26" s="679"/>
      <c r="BM26" s="679"/>
      <c r="BN26" s="680"/>
      <c r="BO26" s="715" t="s">
        <v>129</v>
      </c>
      <c r="BP26" s="715"/>
      <c r="BQ26" s="715"/>
      <c r="BR26" s="715"/>
      <c r="BS26" s="684" t="s">
        <v>129</v>
      </c>
      <c r="BT26" s="679"/>
      <c r="BU26" s="679"/>
      <c r="BV26" s="679"/>
      <c r="BW26" s="679"/>
      <c r="BX26" s="679"/>
      <c r="BY26" s="679"/>
      <c r="BZ26" s="679"/>
      <c r="CA26" s="679"/>
      <c r="CB26" s="724"/>
      <c r="CD26" s="725" t="s">
        <v>295</v>
      </c>
      <c r="CE26" s="722"/>
      <c r="CF26" s="722"/>
      <c r="CG26" s="722"/>
      <c r="CH26" s="722"/>
      <c r="CI26" s="722"/>
      <c r="CJ26" s="722"/>
      <c r="CK26" s="722"/>
      <c r="CL26" s="722"/>
      <c r="CM26" s="722"/>
      <c r="CN26" s="722"/>
      <c r="CO26" s="722"/>
      <c r="CP26" s="722"/>
      <c r="CQ26" s="723"/>
      <c r="CR26" s="678">
        <v>171032</v>
      </c>
      <c r="CS26" s="679"/>
      <c r="CT26" s="679"/>
      <c r="CU26" s="679"/>
      <c r="CV26" s="679"/>
      <c r="CW26" s="679"/>
      <c r="CX26" s="679"/>
      <c r="CY26" s="680"/>
      <c r="CZ26" s="681">
        <v>5</v>
      </c>
      <c r="DA26" s="699"/>
      <c r="DB26" s="699"/>
      <c r="DC26" s="700"/>
      <c r="DD26" s="684">
        <v>142498</v>
      </c>
      <c r="DE26" s="679"/>
      <c r="DF26" s="679"/>
      <c r="DG26" s="679"/>
      <c r="DH26" s="679"/>
      <c r="DI26" s="679"/>
      <c r="DJ26" s="679"/>
      <c r="DK26" s="680"/>
      <c r="DL26" s="684" t="s">
        <v>226</v>
      </c>
      <c r="DM26" s="679"/>
      <c r="DN26" s="679"/>
      <c r="DO26" s="679"/>
      <c r="DP26" s="679"/>
      <c r="DQ26" s="679"/>
      <c r="DR26" s="679"/>
      <c r="DS26" s="679"/>
      <c r="DT26" s="679"/>
      <c r="DU26" s="679"/>
      <c r="DV26" s="680"/>
      <c r="DW26" s="681" t="s">
        <v>226</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673</v>
      </c>
      <c r="S27" s="679"/>
      <c r="T27" s="679"/>
      <c r="U27" s="679"/>
      <c r="V27" s="679"/>
      <c r="W27" s="679"/>
      <c r="X27" s="679"/>
      <c r="Y27" s="680"/>
      <c r="Z27" s="715">
        <v>0</v>
      </c>
      <c r="AA27" s="715"/>
      <c r="AB27" s="715"/>
      <c r="AC27" s="715"/>
      <c r="AD27" s="716">
        <v>673</v>
      </c>
      <c r="AE27" s="716"/>
      <c r="AF27" s="716"/>
      <c r="AG27" s="716"/>
      <c r="AH27" s="716"/>
      <c r="AI27" s="716"/>
      <c r="AJ27" s="716"/>
      <c r="AK27" s="716"/>
      <c r="AL27" s="681">
        <v>0</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1435180</v>
      </c>
      <c r="BH27" s="679"/>
      <c r="BI27" s="679"/>
      <c r="BJ27" s="679"/>
      <c r="BK27" s="679"/>
      <c r="BL27" s="679"/>
      <c r="BM27" s="679"/>
      <c r="BN27" s="680"/>
      <c r="BO27" s="715">
        <v>100</v>
      </c>
      <c r="BP27" s="715"/>
      <c r="BQ27" s="715"/>
      <c r="BR27" s="715"/>
      <c r="BS27" s="684" t="s">
        <v>129</v>
      </c>
      <c r="BT27" s="679"/>
      <c r="BU27" s="679"/>
      <c r="BV27" s="679"/>
      <c r="BW27" s="679"/>
      <c r="BX27" s="679"/>
      <c r="BY27" s="679"/>
      <c r="BZ27" s="679"/>
      <c r="CA27" s="679"/>
      <c r="CB27" s="724"/>
      <c r="CD27" s="725" t="s">
        <v>298</v>
      </c>
      <c r="CE27" s="722"/>
      <c r="CF27" s="722"/>
      <c r="CG27" s="722"/>
      <c r="CH27" s="722"/>
      <c r="CI27" s="722"/>
      <c r="CJ27" s="722"/>
      <c r="CK27" s="722"/>
      <c r="CL27" s="722"/>
      <c r="CM27" s="722"/>
      <c r="CN27" s="722"/>
      <c r="CO27" s="722"/>
      <c r="CP27" s="722"/>
      <c r="CQ27" s="723"/>
      <c r="CR27" s="678">
        <v>123892</v>
      </c>
      <c r="CS27" s="697"/>
      <c r="CT27" s="697"/>
      <c r="CU27" s="697"/>
      <c r="CV27" s="697"/>
      <c r="CW27" s="697"/>
      <c r="CX27" s="697"/>
      <c r="CY27" s="698"/>
      <c r="CZ27" s="681">
        <v>3.6</v>
      </c>
      <c r="DA27" s="699"/>
      <c r="DB27" s="699"/>
      <c r="DC27" s="700"/>
      <c r="DD27" s="684">
        <v>74471</v>
      </c>
      <c r="DE27" s="697"/>
      <c r="DF27" s="697"/>
      <c r="DG27" s="697"/>
      <c r="DH27" s="697"/>
      <c r="DI27" s="697"/>
      <c r="DJ27" s="697"/>
      <c r="DK27" s="698"/>
      <c r="DL27" s="684">
        <v>38564</v>
      </c>
      <c r="DM27" s="697"/>
      <c r="DN27" s="697"/>
      <c r="DO27" s="697"/>
      <c r="DP27" s="697"/>
      <c r="DQ27" s="697"/>
      <c r="DR27" s="697"/>
      <c r="DS27" s="697"/>
      <c r="DT27" s="697"/>
      <c r="DU27" s="697"/>
      <c r="DV27" s="698"/>
      <c r="DW27" s="681">
        <v>2.4</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433</v>
      </c>
      <c r="S28" s="679"/>
      <c r="T28" s="679"/>
      <c r="U28" s="679"/>
      <c r="V28" s="679"/>
      <c r="W28" s="679"/>
      <c r="X28" s="679"/>
      <c r="Y28" s="680"/>
      <c r="Z28" s="715">
        <v>0</v>
      </c>
      <c r="AA28" s="715"/>
      <c r="AB28" s="715"/>
      <c r="AC28" s="715"/>
      <c r="AD28" s="716" t="s">
        <v>129</v>
      </c>
      <c r="AE28" s="716"/>
      <c r="AF28" s="716"/>
      <c r="AG28" s="716"/>
      <c r="AH28" s="716"/>
      <c r="AI28" s="716"/>
      <c r="AJ28" s="716"/>
      <c r="AK28" s="716"/>
      <c r="AL28" s="681" t="s">
        <v>129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4"/>
      <c r="CD28" s="725" t="s">
        <v>300</v>
      </c>
      <c r="CE28" s="722"/>
      <c r="CF28" s="722"/>
      <c r="CG28" s="722"/>
      <c r="CH28" s="722"/>
      <c r="CI28" s="722"/>
      <c r="CJ28" s="722"/>
      <c r="CK28" s="722"/>
      <c r="CL28" s="722"/>
      <c r="CM28" s="722"/>
      <c r="CN28" s="722"/>
      <c r="CO28" s="722"/>
      <c r="CP28" s="722"/>
      <c r="CQ28" s="723"/>
      <c r="CR28" s="678">
        <v>394936</v>
      </c>
      <c r="CS28" s="679"/>
      <c r="CT28" s="679"/>
      <c r="CU28" s="679"/>
      <c r="CV28" s="679"/>
      <c r="CW28" s="679"/>
      <c r="CX28" s="679"/>
      <c r="CY28" s="680"/>
      <c r="CZ28" s="681">
        <v>11.5</v>
      </c>
      <c r="DA28" s="699"/>
      <c r="DB28" s="699"/>
      <c r="DC28" s="700"/>
      <c r="DD28" s="684">
        <v>394936</v>
      </c>
      <c r="DE28" s="679"/>
      <c r="DF28" s="679"/>
      <c r="DG28" s="679"/>
      <c r="DH28" s="679"/>
      <c r="DI28" s="679"/>
      <c r="DJ28" s="679"/>
      <c r="DK28" s="680"/>
      <c r="DL28" s="684">
        <v>394936</v>
      </c>
      <c r="DM28" s="679"/>
      <c r="DN28" s="679"/>
      <c r="DO28" s="679"/>
      <c r="DP28" s="679"/>
      <c r="DQ28" s="679"/>
      <c r="DR28" s="679"/>
      <c r="DS28" s="679"/>
      <c r="DT28" s="679"/>
      <c r="DU28" s="679"/>
      <c r="DV28" s="680"/>
      <c r="DW28" s="681">
        <v>24.5</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62670</v>
      </c>
      <c r="S29" s="679"/>
      <c r="T29" s="679"/>
      <c r="U29" s="679"/>
      <c r="V29" s="679"/>
      <c r="W29" s="679"/>
      <c r="X29" s="679"/>
      <c r="Y29" s="680"/>
      <c r="Z29" s="715">
        <v>1.7</v>
      </c>
      <c r="AA29" s="715"/>
      <c r="AB29" s="715"/>
      <c r="AC29" s="715"/>
      <c r="AD29" s="716">
        <v>1954</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302</v>
      </c>
      <c r="CE29" s="768"/>
      <c r="CF29" s="725" t="s">
        <v>303</v>
      </c>
      <c r="CG29" s="722"/>
      <c r="CH29" s="722"/>
      <c r="CI29" s="722"/>
      <c r="CJ29" s="722"/>
      <c r="CK29" s="722"/>
      <c r="CL29" s="722"/>
      <c r="CM29" s="722"/>
      <c r="CN29" s="722"/>
      <c r="CO29" s="722"/>
      <c r="CP29" s="722"/>
      <c r="CQ29" s="723"/>
      <c r="CR29" s="678">
        <v>394936</v>
      </c>
      <c r="CS29" s="697"/>
      <c r="CT29" s="697"/>
      <c r="CU29" s="697"/>
      <c r="CV29" s="697"/>
      <c r="CW29" s="697"/>
      <c r="CX29" s="697"/>
      <c r="CY29" s="698"/>
      <c r="CZ29" s="681">
        <v>11.5</v>
      </c>
      <c r="DA29" s="699"/>
      <c r="DB29" s="699"/>
      <c r="DC29" s="700"/>
      <c r="DD29" s="684">
        <v>394936</v>
      </c>
      <c r="DE29" s="697"/>
      <c r="DF29" s="697"/>
      <c r="DG29" s="697"/>
      <c r="DH29" s="697"/>
      <c r="DI29" s="697"/>
      <c r="DJ29" s="697"/>
      <c r="DK29" s="698"/>
      <c r="DL29" s="684">
        <v>394936</v>
      </c>
      <c r="DM29" s="697"/>
      <c r="DN29" s="697"/>
      <c r="DO29" s="697"/>
      <c r="DP29" s="697"/>
      <c r="DQ29" s="697"/>
      <c r="DR29" s="697"/>
      <c r="DS29" s="697"/>
      <c r="DT29" s="697"/>
      <c r="DU29" s="697"/>
      <c r="DV29" s="698"/>
      <c r="DW29" s="681">
        <v>24.5</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869</v>
      </c>
      <c r="S30" s="679"/>
      <c r="T30" s="679"/>
      <c r="U30" s="679"/>
      <c r="V30" s="679"/>
      <c r="W30" s="679"/>
      <c r="X30" s="679"/>
      <c r="Y30" s="680"/>
      <c r="Z30" s="715">
        <v>0</v>
      </c>
      <c r="AA30" s="715"/>
      <c r="AB30" s="715"/>
      <c r="AC30" s="715"/>
      <c r="AD30" s="716" t="s">
        <v>138</v>
      </c>
      <c r="AE30" s="716"/>
      <c r="AF30" s="716"/>
      <c r="AG30" s="716"/>
      <c r="AH30" s="716"/>
      <c r="AI30" s="716"/>
      <c r="AJ30" s="716"/>
      <c r="AK30" s="716"/>
      <c r="AL30" s="681" t="s">
        <v>129</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305</v>
      </c>
      <c r="BH30" s="764"/>
      <c r="BI30" s="764"/>
      <c r="BJ30" s="764"/>
      <c r="BK30" s="764"/>
      <c r="BL30" s="764"/>
      <c r="BM30" s="764"/>
      <c r="BN30" s="764"/>
      <c r="BO30" s="764"/>
      <c r="BP30" s="764"/>
      <c r="BQ30" s="765"/>
      <c r="BR30" s="739" t="s">
        <v>306</v>
      </c>
      <c r="BS30" s="764"/>
      <c r="BT30" s="764"/>
      <c r="BU30" s="764"/>
      <c r="BV30" s="764"/>
      <c r="BW30" s="764"/>
      <c r="BX30" s="764"/>
      <c r="BY30" s="764"/>
      <c r="BZ30" s="764"/>
      <c r="CA30" s="764"/>
      <c r="CB30" s="765"/>
      <c r="CD30" s="769"/>
      <c r="CE30" s="770"/>
      <c r="CF30" s="725" t="s">
        <v>307</v>
      </c>
      <c r="CG30" s="722"/>
      <c r="CH30" s="722"/>
      <c r="CI30" s="722"/>
      <c r="CJ30" s="722"/>
      <c r="CK30" s="722"/>
      <c r="CL30" s="722"/>
      <c r="CM30" s="722"/>
      <c r="CN30" s="722"/>
      <c r="CO30" s="722"/>
      <c r="CP30" s="722"/>
      <c r="CQ30" s="723"/>
      <c r="CR30" s="678">
        <v>384588</v>
      </c>
      <c r="CS30" s="679"/>
      <c r="CT30" s="679"/>
      <c r="CU30" s="679"/>
      <c r="CV30" s="679"/>
      <c r="CW30" s="679"/>
      <c r="CX30" s="679"/>
      <c r="CY30" s="680"/>
      <c r="CZ30" s="681">
        <v>11.2</v>
      </c>
      <c r="DA30" s="699"/>
      <c r="DB30" s="699"/>
      <c r="DC30" s="700"/>
      <c r="DD30" s="684">
        <v>384588</v>
      </c>
      <c r="DE30" s="679"/>
      <c r="DF30" s="679"/>
      <c r="DG30" s="679"/>
      <c r="DH30" s="679"/>
      <c r="DI30" s="679"/>
      <c r="DJ30" s="679"/>
      <c r="DK30" s="680"/>
      <c r="DL30" s="684">
        <v>384588</v>
      </c>
      <c r="DM30" s="679"/>
      <c r="DN30" s="679"/>
      <c r="DO30" s="679"/>
      <c r="DP30" s="679"/>
      <c r="DQ30" s="679"/>
      <c r="DR30" s="679"/>
      <c r="DS30" s="679"/>
      <c r="DT30" s="679"/>
      <c r="DU30" s="679"/>
      <c r="DV30" s="680"/>
      <c r="DW30" s="681">
        <v>23.8</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383245</v>
      </c>
      <c r="S31" s="679"/>
      <c r="T31" s="679"/>
      <c r="U31" s="679"/>
      <c r="V31" s="679"/>
      <c r="W31" s="679"/>
      <c r="X31" s="679"/>
      <c r="Y31" s="680"/>
      <c r="Z31" s="715">
        <v>10.7</v>
      </c>
      <c r="AA31" s="715"/>
      <c r="AB31" s="715"/>
      <c r="AC31" s="715"/>
      <c r="AD31" s="716" t="s">
        <v>129</v>
      </c>
      <c r="AE31" s="716"/>
      <c r="AF31" s="716"/>
      <c r="AG31" s="716"/>
      <c r="AH31" s="716"/>
      <c r="AI31" s="716"/>
      <c r="AJ31" s="716"/>
      <c r="AK31" s="716"/>
      <c r="AL31" s="681" t="s">
        <v>138</v>
      </c>
      <c r="AM31" s="682"/>
      <c r="AN31" s="682"/>
      <c r="AO31" s="717"/>
      <c r="AP31" s="755" t="s">
        <v>309</v>
      </c>
      <c r="AQ31" s="756"/>
      <c r="AR31" s="756"/>
      <c r="AS31" s="756"/>
      <c r="AT31" s="761" t="s">
        <v>310</v>
      </c>
      <c r="AU31" s="231"/>
      <c r="AV31" s="231"/>
      <c r="AW31" s="231"/>
      <c r="AX31" s="748" t="s">
        <v>187</v>
      </c>
      <c r="AY31" s="749"/>
      <c r="AZ31" s="749"/>
      <c r="BA31" s="749"/>
      <c r="BB31" s="749"/>
      <c r="BC31" s="749"/>
      <c r="BD31" s="749"/>
      <c r="BE31" s="749"/>
      <c r="BF31" s="750"/>
      <c r="BG31" s="751">
        <v>100</v>
      </c>
      <c r="BH31" s="752"/>
      <c r="BI31" s="752"/>
      <c r="BJ31" s="752"/>
      <c r="BK31" s="752"/>
      <c r="BL31" s="752"/>
      <c r="BM31" s="753">
        <v>99.9</v>
      </c>
      <c r="BN31" s="752"/>
      <c r="BO31" s="752"/>
      <c r="BP31" s="752"/>
      <c r="BQ31" s="754"/>
      <c r="BR31" s="751">
        <v>100</v>
      </c>
      <c r="BS31" s="752"/>
      <c r="BT31" s="752"/>
      <c r="BU31" s="752"/>
      <c r="BV31" s="752"/>
      <c r="BW31" s="752"/>
      <c r="BX31" s="753">
        <v>99.9</v>
      </c>
      <c r="BY31" s="752"/>
      <c r="BZ31" s="752"/>
      <c r="CA31" s="752"/>
      <c r="CB31" s="754"/>
      <c r="CD31" s="769"/>
      <c r="CE31" s="770"/>
      <c r="CF31" s="725" t="s">
        <v>311</v>
      </c>
      <c r="CG31" s="722"/>
      <c r="CH31" s="722"/>
      <c r="CI31" s="722"/>
      <c r="CJ31" s="722"/>
      <c r="CK31" s="722"/>
      <c r="CL31" s="722"/>
      <c r="CM31" s="722"/>
      <c r="CN31" s="722"/>
      <c r="CO31" s="722"/>
      <c r="CP31" s="722"/>
      <c r="CQ31" s="723"/>
      <c r="CR31" s="678">
        <v>10348</v>
      </c>
      <c r="CS31" s="697"/>
      <c r="CT31" s="697"/>
      <c r="CU31" s="697"/>
      <c r="CV31" s="697"/>
      <c r="CW31" s="697"/>
      <c r="CX31" s="697"/>
      <c r="CY31" s="698"/>
      <c r="CZ31" s="681">
        <v>0.3</v>
      </c>
      <c r="DA31" s="699"/>
      <c r="DB31" s="699"/>
      <c r="DC31" s="700"/>
      <c r="DD31" s="684">
        <v>10348</v>
      </c>
      <c r="DE31" s="697"/>
      <c r="DF31" s="697"/>
      <c r="DG31" s="697"/>
      <c r="DH31" s="697"/>
      <c r="DI31" s="697"/>
      <c r="DJ31" s="697"/>
      <c r="DK31" s="698"/>
      <c r="DL31" s="684">
        <v>10348</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45" t="s">
        <v>312</v>
      </c>
      <c r="C32" s="746"/>
      <c r="D32" s="746"/>
      <c r="E32" s="746"/>
      <c r="F32" s="746"/>
      <c r="G32" s="746"/>
      <c r="H32" s="746"/>
      <c r="I32" s="746"/>
      <c r="J32" s="746"/>
      <c r="K32" s="746"/>
      <c r="L32" s="746"/>
      <c r="M32" s="746"/>
      <c r="N32" s="746"/>
      <c r="O32" s="746"/>
      <c r="P32" s="746"/>
      <c r="Q32" s="747"/>
      <c r="R32" s="678" t="s">
        <v>129</v>
      </c>
      <c r="S32" s="679"/>
      <c r="T32" s="679"/>
      <c r="U32" s="679"/>
      <c r="V32" s="679"/>
      <c r="W32" s="679"/>
      <c r="X32" s="679"/>
      <c r="Y32" s="680"/>
      <c r="Z32" s="715" t="s">
        <v>129</v>
      </c>
      <c r="AA32" s="715"/>
      <c r="AB32" s="715"/>
      <c r="AC32" s="715"/>
      <c r="AD32" s="716" t="s">
        <v>129</v>
      </c>
      <c r="AE32" s="716"/>
      <c r="AF32" s="716"/>
      <c r="AG32" s="716"/>
      <c r="AH32" s="716"/>
      <c r="AI32" s="716"/>
      <c r="AJ32" s="716"/>
      <c r="AK32" s="716"/>
      <c r="AL32" s="681" t="s">
        <v>226</v>
      </c>
      <c r="AM32" s="682"/>
      <c r="AN32" s="682"/>
      <c r="AO32" s="717"/>
      <c r="AP32" s="757"/>
      <c r="AQ32" s="758"/>
      <c r="AR32" s="758"/>
      <c r="AS32" s="758"/>
      <c r="AT32" s="762"/>
      <c r="AU32" s="230" t="s">
        <v>313</v>
      </c>
      <c r="AV32" s="230"/>
      <c r="AW32" s="230"/>
      <c r="AX32" s="675" t="s">
        <v>314</v>
      </c>
      <c r="AY32" s="676"/>
      <c r="AZ32" s="676"/>
      <c r="BA32" s="676"/>
      <c r="BB32" s="676"/>
      <c r="BC32" s="676"/>
      <c r="BD32" s="676"/>
      <c r="BE32" s="676"/>
      <c r="BF32" s="677"/>
      <c r="BG32" s="743">
        <v>99.4</v>
      </c>
      <c r="BH32" s="697"/>
      <c r="BI32" s="697"/>
      <c r="BJ32" s="697"/>
      <c r="BK32" s="697"/>
      <c r="BL32" s="697"/>
      <c r="BM32" s="682">
        <v>98.7</v>
      </c>
      <c r="BN32" s="744"/>
      <c r="BO32" s="744"/>
      <c r="BP32" s="744"/>
      <c r="BQ32" s="721"/>
      <c r="BR32" s="743">
        <v>99.3</v>
      </c>
      <c r="BS32" s="697"/>
      <c r="BT32" s="697"/>
      <c r="BU32" s="697"/>
      <c r="BV32" s="697"/>
      <c r="BW32" s="697"/>
      <c r="BX32" s="682">
        <v>98.9</v>
      </c>
      <c r="BY32" s="744"/>
      <c r="BZ32" s="744"/>
      <c r="CA32" s="744"/>
      <c r="CB32" s="721"/>
      <c r="CD32" s="771"/>
      <c r="CE32" s="772"/>
      <c r="CF32" s="725" t="s">
        <v>315</v>
      </c>
      <c r="CG32" s="722"/>
      <c r="CH32" s="722"/>
      <c r="CI32" s="722"/>
      <c r="CJ32" s="722"/>
      <c r="CK32" s="722"/>
      <c r="CL32" s="722"/>
      <c r="CM32" s="722"/>
      <c r="CN32" s="722"/>
      <c r="CO32" s="722"/>
      <c r="CP32" s="722"/>
      <c r="CQ32" s="723"/>
      <c r="CR32" s="678" t="s">
        <v>129</v>
      </c>
      <c r="CS32" s="679"/>
      <c r="CT32" s="679"/>
      <c r="CU32" s="679"/>
      <c r="CV32" s="679"/>
      <c r="CW32" s="679"/>
      <c r="CX32" s="679"/>
      <c r="CY32" s="680"/>
      <c r="CZ32" s="681" t="s">
        <v>129</v>
      </c>
      <c r="DA32" s="699"/>
      <c r="DB32" s="699"/>
      <c r="DC32" s="700"/>
      <c r="DD32" s="684" t="s">
        <v>129</v>
      </c>
      <c r="DE32" s="679"/>
      <c r="DF32" s="679"/>
      <c r="DG32" s="679"/>
      <c r="DH32" s="679"/>
      <c r="DI32" s="679"/>
      <c r="DJ32" s="679"/>
      <c r="DK32" s="680"/>
      <c r="DL32" s="684" t="s">
        <v>129</v>
      </c>
      <c r="DM32" s="679"/>
      <c r="DN32" s="679"/>
      <c r="DO32" s="679"/>
      <c r="DP32" s="679"/>
      <c r="DQ32" s="679"/>
      <c r="DR32" s="679"/>
      <c r="DS32" s="679"/>
      <c r="DT32" s="679"/>
      <c r="DU32" s="679"/>
      <c r="DV32" s="680"/>
      <c r="DW32" s="681" t="s">
        <v>129</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148763</v>
      </c>
      <c r="S33" s="679"/>
      <c r="T33" s="679"/>
      <c r="U33" s="679"/>
      <c r="V33" s="679"/>
      <c r="W33" s="679"/>
      <c r="X33" s="679"/>
      <c r="Y33" s="680"/>
      <c r="Z33" s="715">
        <v>4.0999999999999996</v>
      </c>
      <c r="AA33" s="715"/>
      <c r="AB33" s="715"/>
      <c r="AC33" s="715"/>
      <c r="AD33" s="716" t="s">
        <v>129</v>
      </c>
      <c r="AE33" s="716"/>
      <c r="AF33" s="716"/>
      <c r="AG33" s="716"/>
      <c r="AH33" s="716"/>
      <c r="AI33" s="716"/>
      <c r="AJ33" s="716"/>
      <c r="AK33" s="716"/>
      <c r="AL33" s="681" t="s">
        <v>138</v>
      </c>
      <c r="AM33" s="682"/>
      <c r="AN33" s="682"/>
      <c r="AO33" s="717"/>
      <c r="AP33" s="759"/>
      <c r="AQ33" s="760"/>
      <c r="AR33" s="760"/>
      <c r="AS33" s="760"/>
      <c r="AT33" s="763"/>
      <c r="AU33" s="232"/>
      <c r="AV33" s="232"/>
      <c r="AW33" s="232"/>
      <c r="AX33" s="659" t="s">
        <v>317</v>
      </c>
      <c r="AY33" s="660"/>
      <c r="AZ33" s="660"/>
      <c r="BA33" s="660"/>
      <c r="BB33" s="660"/>
      <c r="BC33" s="660"/>
      <c r="BD33" s="660"/>
      <c r="BE33" s="660"/>
      <c r="BF33" s="661"/>
      <c r="BG33" s="742">
        <v>100</v>
      </c>
      <c r="BH33" s="663"/>
      <c r="BI33" s="663"/>
      <c r="BJ33" s="663"/>
      <c r="BK33" s="663"/>
      <c r="BL33" s="663"/>
      <c r="BM33" s="709">
        <v>99.9</v>
      </c>
      <c r="BN33" s="663"/>
      <c r="BO33" s="663"/>
      <c r="BP33" s="663"/>
      <c r="BQ33" s="702"/>
      <c r="BR33" s="742">
        <v>100</v>
      </c>
      <c r="BS33" s="663"/>
      <c r="BT33" s="663"/>
      <c r="BU33" s="663"/>
      <c r="BV33" s="663"/>
      <c r="BW33" s="663"/>
      <c r="BX33" s="709">
        <v>100</v>
      </c>
      <c r="BY33" s="663"/>
      <c r="BZ33" s="663"/>
      <c r="CA33" s="663"/>
      <c r="CB33" s="702"/>
      <c r="CD33" s="725" t="s">
        <v>318</v>
      </c>
      <c r="CE33" s="722"/>
      <c r="CF33" s="722"/>
      <c r="CG33" s="722"/>
      <c r="CH33" s="722"/>
      <c r="CI33" s="722"/>
      <c r="CJ33" s="722"/>
      <c r="CK33" s="722"/>
      <c r="CL33" s="722"/>
      <c r="CM33" s="722"/>
      <c r="CN33" s="722"/>
      <c r="CO33" s="722"/>
      <c r="CP33" s="722"/>
      <c r="CQ33" s="723"/>
      <c r="CR33" s="678">
        <v>1338148</v>
      </c>
      <c r="CS33" s="697"/>
      <c r="CT33" s="697"/>
      <c r="CU33" s="697"/>
      <c r="CV33" s="697"/>
      <c r="CW33" s="697"/>
      <c r="CX33" s="697"/>
      <c r="CY33" s="698"/>
      <c r="CZ33" s="681">
        <v>39</v>
      </c>
      <c r="DA33" s="699"/>
      <c r="DB33" s="699"/>
      <c r="DC33" s="700"/>
      <c r="DD33" s="684">
        <v>886855</v>
      </c>
      <c r="DE33" s="697"/>
      <c r="DF33" s="697"/>
      <c r="DG33" s="697"/>
      <c r="DH33" s="697"/>
      <c r="DI33" s="697"/>
      <c r="DJ33" s="697"/>
      <c r="DK33" s="698"/>
      <c r="DL33" s="684">
        <v>592163</v>
      </c>
      <c r="DM33" s="697"/>
      <c r="DN33" s="697"/>
      <c r="DO33" s="697"/>
      <c r="DP33" s="697"/>
      <c r="DQ33" s="697"/>
      <c r="DR33" s="697"/>
      <c r="DS33" s="697"/>
      <c r="DT33" s="697"/>
      <c r="DU33" s="697"/>
      <c r="DV33" s="698"/>
      <c r="DW33" s="681">
        <v>36.700000000000003</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9512</v>
      </c>
      <c r="S34" s="679"/>
      <c r="T34" s="679"/>
      <c r="U34" s="679"/>
      <c r="V34" s="679"/>
      <c r="W34" s="679"/>
      <c r="X34" s="679"/>
      <c r="Y34" s="680"/>
      <c r="Z34" s="715">
        <v>0.3</v>
      </c>
      <c r="AA34" s="715"/>
      <c r="AB34" s="715"/>
      <c r="AC34" s="715"/>
      <c r="AD34" s="716">
        <v>1</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5" t="s">
        <v>320</v>
      </c>
      <c r="CE34" s="722"/>
      <c r="CF34" s="722"/>
      <c r="CG34" s="722"/>
      <c r="CH34" s="722"/>
      <c r="CI34" s="722"/>
      <c r="CJ34" s="722"/>
      <c r="CK34" s="722"/>
      <c r="CL34" s="722"/>
      <c r="CM34" s="722"/>
      <c r="CN34" s="722"/>
      <c r="CO34" s="722"/>
      <c r="CP34" s="722"/>
      <c r="CQ34" s="723"/>
      <c r="CR34" s="678">
        <v>780769</v>
      </c>
      <c r="CS34" s="679"/>
      <c r="CT34" s="679"/>
      <c r="CU34" s="679"/>
      <c r="CV34" s="679"/>
      <c r="CW34" s="679"/>
      <c r="CX34" s="679"/>
      <c r="CY34" s="680"/>
      <c r="CZ34" s="681">
        <v>22.8</v>
      </c>
      <c r="DA34" s="699"/>
      <c r="DB34" s="699"/>
      <c r="DC34" s="700"/>
      <c r="DD34" s="684">
        <v>545348</v>
      </c>
      <c r="DE34" s="679"/>
      <c r="DF34" s="679"/>
      <c r="DG34" s="679"/>
      <c r="DH34" s="679"/>
      <c r="DI34" s="679"/>
      <c r="DJ34" s="679"/>
      <c r="DK34" s="680"/>
      <c r="DL34" s="684">
        <v>351100</v>
      </c>
      <c r="DM34" s="679"/>
      <c r="DN34" s="679"/>
      <c r="DO34" s="679"/>
      <c r="DP34" s="679"/>
      <c r="DQ34" s="679"/>
      <c r="DR34" s="679"/>
      <c r="DS34" s="679"/>
      <c r="DT34" s="679"/>
      <c r="DU34" s="679"/>
      <c r="DV34" s="680"/>
      <c r="DW34" s="681">
        <v>21.7</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38878</v>
      </c>
      <c r="S35" s="679"/>
      <c r="T35" s="679"/>
      <c r="U35" s="679"/>
      <c r="V35" s="679"/>
      <c r="W35" s="679"/>
      <c r="X35" s="679"/>
      <c r="Y35" s="680"/>
      <c r="Z35" s="715">
        <v>1.1000000000000001</v>
      </c>
      <c r="AA35" s="715"/>
      <c r="AB35" s="715"/>
      <c r="AC35" s="715"/>
      <c r="AD35" s="716" t="s">
        <v>129</v>
      </c>
      <c r="AE35" s="716"/>
      <c r="AF35" s="716"/>
      <c r="AG35" s="716"/>
      <c r="AH35" s="716"/>
      <c r="AI35" s="716"/>
      <c r="AJ35" s="716"/>
      <c r="AK35" s="716"/>
      <c r="AL35" s="681" t="s">
        <v>226</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25" t="s">
        <v>324</v>
      </c>
      <c r="CE35" s="722"/>
      <c r="CF35" s="722"/>
      <c r="CG35" s="722"/>
      <c r="CH35" s="722"/>
      <c r="CI35" s="722"/>
      <c r="CJ35" s="722"/>
      <c r="CK35" s="722"/>
      <c r="CL35" s="722"/>
      <c r="CM35" s="722"/>
      <c r="CN35" s="722"/>
      <c r="CO35" s="722"/>
      <c r="CP35" s="722"/>
      <c r="CQ35" s="723"/>
      <c r="CR35" s="678">
        <v>44678</v>
      </c>
      <c r="CS35" s="697"/>
      <c r="CT35" s="697"/>
      <c r="CU35" s="697"/>
      <c r="CV35" s="697"/>
      <c r="CW35" s="697"/>
      <c r="CX35" s="697"/>
      <c r="CY35" s="698"/>
      <c r="CZ35" s="681">
        <v>1.3</v>
      </c>
      <c r="DA35" s="699"/>
      <c r="DB35" s="699"/>
      <c r="DC35" s="700"/>
      <c r="DD35" s="684">
        <v>20747</v>
      </c>
      <c r="DE35" s="697"/>
      <c r="DF35" s="697"/>
      <c r="DG35" s="697"/>
      <c r="DH35" s="697"/>
      <c r="DI35" s="697"/>
      <c r="DJ35" s="697"/>
      <c r="DK35" s="698"/>
      <c r="DL35" s="684">
        <v>9605</v>
      </c>
      <c r="DM35" s="697"/>
      <c r="DN35" s="697"/>
      <c r="DO35" s="697"/>
      <c r="DP35" s="697"/>
      <c r="DQ35" s="697"/>
      <c r="DR35" s="697"/>
      <c r="DS35" s="697"/>
      <c r="DT35" s="697"/>
      <c r="DU35" s="697"/>
      <c r="DV35" s="698"/>
      <c r="DW35" s="681">
        <v>0.6</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187462</v>
      </c>
      <c r="S36" s="679"/>
      <c r="T36" s="679"/>
      <c r="U36" s="679"/>
      <c r="V36" s="679"/>
      <c r="W36" s="679"/>
      <c r="X36" s="679"/>
      <c r="Y36" s="680"/>
      <c r="Z36" s="715">
        <v>5.2</v>
      </c>
      <c r="AA36" s="715"/>
      <c r="AB36" s="715"/>
      <c r="AC36" s="715"/>
      <c r="AD36" s="716" t="s">
        <v>129</v>
      </c>
      <c r="AE36" s="716"/>
      <c r="AF36" s="716"/>
      <c r="AG36" s="716"/>
      <c r="AH36" s="716"/>
      <c r="AI36" s="716"/>
      <c r="AJ36" s="716"/>
      <c r="AK36" s="716"/>
      <c r="AL36" s="681" t="s">
        <v>226</v>
      </c>
      <c r="AM36" s="682"/>
      <c r="AN36" s="682"/>
      <c r="AO36" s="717"/>
      <c r="AP36" s="235"/>
      <c r="AQ36" s="730" t="s">
        <v>326</v>
      </c>
      <c r="AR36" s="731"/>
      <c r="AS36" s="731"/>
      <c r="AT36" s="731"/>
      <c r="AU36" s="731"/>
      <c r="AV36" s="731"/>
      <c r="AW36" s="731"/>
      <c r="AX36" s="731"/>
      <c r="AY36" s="732"/>
      <c r="AZ36" s="733">
        <v>123964</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881</v>
      </c>
      <c r="BW36" s="734"/>
      <c r="BX36" s="734"/>
      <c r="BY36" s="734"/>
      <c r="BZ36" s="734"/>
      <c r="CA36" s="734"/>
      <c r="CB36" s="735"/>
      <c r="CD36" s="725" t="s">
        <v>328</v>
      </c>
      <c r="CE36" s="722"/>
      <c r="CF36" s="722"/>
      <c r="CG36" s="722"/>
      <c r="CH36" s="722"/>
      <c r="CI36" s="722"/>
      <c r="CJ36" s="722"/>
      <c r="CK36" s="722"/>
      <c r="CL36" s="722"/>
      <c r="CM36" s="722"/>
      <c r="CN36" s="722"/>
      <c r="CO36" s="722"/>
      <c r="CP36" s="722"/>
      <c r="CQ36" s="723"/>
      <c r="CR36" s="678">
        <v>339861</v>
      </c>
      <c r="CS36" s="679"/>
      <c r="CT36" s="679"/>
      <c r="CU36" s="679"/>
      <c r="CV36" s="679"/>
      <c r="CW36" s="679"/>
      <c r="CX36" s="679"/>
      <c r="CY36" s="680"/>
      <c r="CZ36" s="681">
        <v>9.9</v>
      </c>
      <c r="DA36" s="699"/>
      <c r="DB36" s="699"/>
      <c r="DC36" s="700"/>
      <c r="DD36" s="684">
        <v>214274</v>
      </c>
      <c r="DE36" s="679"/>
      <c r="DF36" s="679"/>
      <c r="DG36" s="679"/>
      <c r="DH36" s="679"/>
      <c r="DI36" s="679"/>
      <c r="DJ36" s="679"/>
      <c r="DK36" s="680"/>
      <c r="DL36" s="684">
        <v>156370</v>
      </c>
      <c r="DM36" s="679"/>
      <c r="DN36" s="679"/>
      <c r="DO36" s="679"/>
      <c r="DP36" s="679"/>
      <c r="DQ36" s="679"/>
      <c r="DR36" s="679"/>
      <c r="DS36" s="679"/>
      <c r="DT36" s="679"/>
      <c r="DU36" s="679"/>
      <c r="DV36" s="680"/>
      <c r="DW36" s="681">
        <v>9.6999999999999993</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43833</v>
      </c>
      <c r="S37" s="679"/>
      <c r="T37" s="679"/>
      <c r="U37" s="679"/>
      <c r="V37" s="679"/>
      <c r="W37" s="679"/>
      <c r="X37" s="679"/>
      <c r="Y37" s="680"/>
      <c r="Z37" s="715">
        <v>1.2</v>
      </c>
      <c r="AA37" s="715"/>
      <c r="AB37" s="715"/>
      <c r="AC37" s="715"/>
      <c r="AD37" s="716" t="s">
        <v>138</v>
      </c>
      <c r="AE37" s="716"/>
      <c r="AF37" s="716"/>
      <c r="AG37" s="716"/>
      <c r="AH37" s="716"/>
      <c r="AI37" s="716"/>
      <c r="AJ37" s="716"/>
      <c r="AK37" s="716"/>
      <c r="AL37" s="681" t="s">
        <v>226</v>
      </c>
      <c r="AM37" s="682"/>
      <c r="AN37" s="682"/>
      <c r="AO37" s="717"/>
      <c r="AQ37" s="718" t="s">
        <v>330</v>
      </c>
      <c r="AR37" s="719"/>
      <c r="AS37" s="719"/>
      <c r="AT37" s="719"/>
      <c r="AU37" s="719"/>
      <c r="AV37" s="719"/>
      <c r="AW37" s="719"/>
      <c r="AX37" s="719"/>
      <c r="AY37" s="720"/>
      <c r="AZ37" s="678">
        <v>22000</v>
      </c>
      <c r="BA37" s="679"/>
      <c r="BB37" s="679"/>
      <c r="BC37" s="679"/>
      <c r="BD37" s="697"/>
      <c r="BE37" s="697"/>
      <c r="BF37" s="721"/>
      <c r="BG37" s="725" t="s">
        <v>331</v>
      </c>
      <c r="BH37" s="722"/>
      <c r="BI37" s="722"/>
      <c r="BJ37" s="722"/>
      <c r="BK37" s="722"/>
      <c r="BL37" s="722"/>
      <c r="BM37" s="722"/>
      <c r="BN37" s="722"/>
      <c r="BO37" s="722"/>
      <c r="BP37" s="722"/>
      <c r="BQ37" s="722"/>
      <c r="BR37" s="722"/>
      <c r="BS37" s="722"/>
      <c r="BT37" s="722"/>
      <c r="BU37" s="723"/>
      <c r="BV37" s="678">
        <v>881</v>
      </c>
      <c r="BW37" s="679"/>
      <c r="BX37" s="679"/>
      <c r="BY37" s="679"/>
      <c r="BZ37" s="679"/>
      <c r="CA37" s="679"/>
      <c r="CB37" s="724"/>
      <c r="CD37" s="725" t="s">
        <v>332</v>
      </c>
      <c r="CE37" s="722"/>
      <c r="CF37" s="722"/>
      <c r="CG37" s="722"/>
      <c r="CH37" s="722"/>
      <c r="CI37" s="722"/>
      <c r="CJ37" s="722"/>
      <c r="CK37" s="722"/>
      <c r="CL37" s="722"/>
      <c r="CM37" s="722"/>
      <c r="CN37" s="722"/>
      <c r="CO37" s="722"/>
      <c r="CP37" s="722"/>
      <c r="CQ37" s="723"/>
      <c r="CR37" s="678">
        <v>94290</v>
      </c>
      <c r="CS37" s="697"/>
      <c r="CT37" s="697"/>
      <c r="CU37" s="697"/>
      <c r="CV37" s="697"/>
      <c r="CW37" s="697"/>
      <c r="CX37" s="697"/>
      <c r="CY37" s="698"/>
      <c r="CZ37" s="681">
        <v>2.7</v>
      </c>
      <c r="DA37" s="699"/>
      <c r="DB37" s="699"/>
      <c r="DC37" s="700"/>
      <c r="DD37" s="684">
        <v>94290</v>
      </c>
      <c r="DE37" s="697"/>
      <c r="DF37" s="697"/>
      <c r="DG37" s="697"/>
      <c r="DH37" s="697"/>
      <c r="DI37" s="697"/>
      <c r="DJ37" s="697"/>
      <c r="DK37" s="698"/>
      <c r="DL37" s="684">
        <v>91588</v>
      </c>
      <c r="DM37" s="697"/>
      <c r="DN37" s="697"/>
      <c r="DO37" s="697"/>
      <c r="DP37" s="697"/>
      <c r="DQ37" s="697"/>
      <c r="DR37" s="697"/>
      <c r="DS37" s="697"/>
      <c r="DT37" s="697"/>
      <c r="DU37" s="697"/>
      <c r="DV37" s="698"/>
      <c r="DW37" s="681">
        <v>5.7</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279554</v>
      </c>
      <c r="S38" s="679"/>
      <c r="T38" s="679"/>
      <c r="U38" s="679"/>
      <c r="V38" s="679"/>
      <c r="W38" s="679"/>
      <c r="X38" s="679"/>
      <c r="Y38" s="680"/>
      <c r="Z38" s="715">
        <v>7.8</v>
      </c>
      <c r="AA38" s="715"/>
      <c r="AB38" s="715"/>
      <c r="AC38" s="715"/>
      <c r="AD38" s="716">
        <v>6</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v>12271</v>
      </c>
      <c r="BA38" s="679"/>
      <c r="BB38" s="679"/>
      <c r="BC38" s="679"/>
      <c r="BD38" s="697"/>
      <c r="BE38" s="697"/>
      <c r="BF38" s="721"/>
      <c r="BG38" s="725" t="s">
        <v>335</v>
      </c>
      <c r="BH38" s="722"/>
      <c r="BI38" s="722"/>
      <c r="BJ38" s="722"/>
      <c r="BK38" s="722"/>
      <c r="BL38" s="722"/>
      <c r="BM38" s="722"/>
      <c r="BN38" s="722"/>
      <c r="BO38" s="722"/>
      <c r="BP38" s="722"/>
      <c r="BQ38" s="722"/>
      <c r="BR38" s="722"/>
      <c r="BS38" s="722"/>
      <c r="BT38" s="722"/>
      <c r="BU38" s="723"/>
      <c r="BV38" s="678">
        <v>169</v>
      </c>
      <c r="BW38" s="679"/>
      <c r="BX38" s="679"/>
      <c r="BY38" s="679"/>
      <c r="BZ38" s="679"/>
      <c r="CA38" s="679"/>
      <c r="CB38" s="724"/>
      <c r="CD38" s="725" t="s">
        <v>336</v>
      </c>
      <c r="CE38" s="722"/>
      <c r="CF38" s="722"/>
      <c r="CG38" s="722"/>
      <c r="CH38" s="722"/>
      <c r="CI38" s="722"/>
      <c r="CJ38" s="722"/>
      <c r="CK38" s="722"/>
      <c r="CL38" s="722"/>
      <c r="CM38" s="722"/>
      <c r="CN38" s="722"/>
      <c r="CO38" s="722"/>
      <c r="CP38" s="722"/>
      <c r="CQ38" s="723"/>
      <c r="CR38" s="678">
        <v>111693</v>
      </c>
      <c r="CS38" s="679"/>
      <c r="CT38" s="679"/>
      <c r="CU38" s="679"/>
      <c r="CV38" s="679"/>
      <c r="CW38" s="679"/>
      <c r="CX38" s="679"/>
      <c r="CY38" s="680"/>
      <c r="CZ38" s="681">
        <v>3.3</v>
      </c>
      <c r="DA38" s="699"/>
      <c r="DB38" s="699"/>
      <c r="DC38" s="700"/>
      <c r="DD38" s="684">
        <v>99422</v>
      </c>
      <c r="DE38" s="679"/>
      <c r="DF38" s="679"/>
      <c r="DG38" s="679"/>
      <c r="DH38" s="679"/>
      <c r="DI38" s="679"/>
      <c r="DJ38" s="679"/>
      <c r="DK38" s="680"/>
      <c r="DL38" s="684">
        <v>75088</v>
      </c>
      <c r="DM38" s="679"/>
      <c r="DN38" s="679"/>
      <c r="DO38" s="679"/>
      <c r="DP38" s="679"/>
      <c r="DQ38" s="679"/>
      <c r="DR38" s="679"/>
      <c r="DS38" s="679"/>
      <c r="DT38" s="679"/>
      <c r="DU38" s="679"/>
      <c r="DV38" s="680"/>
      <c r="DW38" s="681">
        <v>4.5999999999999996</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663886</v>
      </c>
      <c r="S39" s="679"/>
      <c r="T39" s="679"/>
      <c r="U39" s="679"/>
      <c r="V39" s="679"/>
      <c r="W39" s="679"/>
      <c r="X39" s="679"/>
      <c r="Y39" s="680"/>
      <c r="Z39" s="715">
        <v>18.5</v>
      </c>
      <c r="AA39" s="715"/>
      <c r="AB39" s="715"/>
      <c r="AC39" s="715"/>
      <c r="AD39" s="716" t="s">
        <v>129</v>
      </c>
      <c r="AE39" s="716"/>
      <c r="AF39" s="716"/>
      <c r="AG39" s="716"/>
      <c r="AH39" s="716"/>
      <c r="AI39" s="716"/>
      <c r="AJ39" s="716"/>
      <c r="AK39" s="716"/>
      <c r="AL39" s="681" t="s">
        <v>129</v>
      </c>
      <c r="AM39" s="682"/>
      <c r="AN39" s="682"/>
      <c r="AO39" s="717"/>
      <c r="AQ39" s="718" t="s">
        <v>338</v>
      </c>
      <c r="AR39" s="719"/>
      <c r="AS39" s="719"/>
      <c r="AT39" s="719"/>
      <c r="AU39" s="719"/>
      <c r="AV39" s="719"/>
      <c r="AW39" s="719"/>
      <c r="AX39" s="719"/>
      <c r="AY39" s="720"/>
      <c r="AZ39" s="678">
        <v>2334</v>
      </c>
      <c r="BA39" s="679"/>
      <c r="BB39" s="679"/>
      <c r="BC39" s="679"/>
      <c r="BD39" s="697"/>
      <c r="BE39" s="697"/>
      <c r="BF39" s="721"/>
      <c r="BG39" s="725" t="s">
        <v>339</v>
      </c>
      <c r="BH39" s="722"/>
      <c r="BI39" s="722"/>
      <c r="BJ39" s="722"/>
      <c r="BK39" s="722"/>
      <c r="BL39" s="722"/>
      <c r="BM39" s="722"/>
      <c r="BN39" s="722"/>
      <c r="BO39" s="722"/>
      <c r="BP39" s="722"/>
      <c r="BQ39" s="722"/>
      <c r="BR39" s="722"/>
      <c r="BS39" s="722"/>
      <c r="BT39" s="722"/>
      <c r="BU39" s="723"/>
      <c r="BV39" s="678">
        <v>268</v>
      </c>
      <c r="BW39" s="679"/>
      <c r="BX39" s="679"/>
      <c r="BY39" s="679"/>
      <c r="BZ39" s="679"/>
      <c r="CA39" s="679"/>
      <c r="CB39" s="724"/>
      <c r="CD39" s="725" t="s">
        <v>340</v>
      </c>
      <c r="CE39" s="722"/>
      <c r="CF39" s="722"/>
      <c r="CG39" s="722"/>
      <c r="CH39" s="722"/>
      <c r="CI39" s="722"/>
      <c r="CJ39" s="722"/>
      <c r="CK39" s="722"/>
      <c r="CL39" s="722"/>
      <c r="CM39" s="722"/>
      <c r="CN39" s="722"/>
      <c r="CO39" s="722"/>
      <c r="CP39" s="722"/>
      <c r="CQ39" s="723"/>
      <c r="CR39" s="678">
        <v>35737</v>
      </c>
      <c r="CS39" s="697"/>
      <c r="CT39" s="697"/>
      <c r="CU39" s="697"/>
      <c r="CV39" s="697"/>
      <c r="CW39" s="697"/>
      <c r="CX39" s="697"/>
      <c r="CY39" s="698"/>
      <c r="CZ39" s="681">
        <v>1</v>
      </c>
      <c r="DA39" s="699"/>
      <c r="DB39" s="699"/>
      <c r="DC39" s="700"/>
      <c r="DD39" s="684">
        <v>5654</v>
      </c>
      <c r="DE39" s="697"/>
      <c r="DF39" s="697"/>
      <c r="DG39" s="697"/>
      <c r="DH39" s="697"/>
      <c r="DI39" s="697"/>
      <c r="DJ39" s="697"/>
      <c r="DK39" s="698"/>
      <c r="DL39" s="684" t="s">
        <v>138</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138</v>
      </c>
      <c r="S40" s="679"/>
      <c r="T40" s="679"/>
      <c r="U40" s="679"/>
      <c r="V40" s="679"/>
      <c r="W40" s="679"/>
      <c r="X40" s="679"/>
      <c r="Y40" s="680"/>
      <c r="Z40" s="715" t="s">
        <v>129</v>
      </c>
      <c r="AA40" s="715"/>
      <c r="AB40" s="715"/>
      <c r="AC40" s="715"/>
      <c r="AD40" s="716" t="s">
        <v>129</v>
      </c>
      <c r="AE40" s="716"/>
      <c r="AF40" s="716"/>
      <c r="AG40" s="716"/>
      <c r="AH40" s="716"/>
      <c r="AI40" s="716"/>
      <c r="AJ40" s="716"/>
      <c r="AK40" s="716"/>
      <c r="AL40" s="681" t="s">
        <v>138</v>
      </c>
      <c r="AM40" s="682"/>
      <c r="AN40" s="682"/>
      <c r="AO40" s="717"/>
      <c r="AQ40" s="718" t="s">
        <v>342</v>
      </c>
      <c r="AR40" s="719"/>
      <c r="AS40" s="719"/>
      <c r="AT40" s="719"/>
      <c r="AU40" s="719"/>
      <c r="AV40" s="719"/>
      <c r="AW40" s="719"/>
      <c r="AX40" s="719"/>
      <c r="AY40" s="720"/>
      <c r="AZ40" s="678" t="s">
        <v>138</v>
      </c>
      <c r="BA40" s="679"/>
      <c r="BB40" s="679"/>
      <c r="BC40" s="679"/>
      <c r="BD40" s="697"/>
      <c r="BE40" s="697"/>
      <c r="BF40" s="721"/>
      <c r="BG40" s="726" t="s">
        <v>343</v>
      </c>
      <c r="BH40" s="727"/>
      <c r="BI40" s="727"/>
      <c r="BJ40" s="727"/>
      <c r="BK40" s="727"/>
      <c r="BL40" s="236"/>
      <c r="BM40" s="722" t="s">
        <v>344</v>
      </c>
      <c r="BN40" s="722"/>
      <c r="BO40" s="722"/>
      <c r="BP40" s="722"/>
      <c r="BQ40" s="722"/>
      <c r="BR40" s="722"/>
      <c r="BS40" s="722"/>
      <c r="BT40" s="722"/>
      <c r="BU40" s="723"/>
      <c r="BV40" s="678">
        <v>68</v>
      </c>
      <c r="BW40" s="679"/>
      <c r="BX40" s="679"/>
      <c r="BY40" s="679"/>
      <c r="BZ40" s="679"/>
      <c r="CA40" s="679"/>
      <c r="CB40" s="724"/>
      <c r="CD40" s="725" t="s">
        <v>345</v>
      </c>
      <c r="CE40" s="722"/>
      <c r="CF40" s="722"/>
      <c r="CG40" s="722"/>
      <c r="CH40" s="722"/>
      <c r="CI40" s="722"/>
      <c r="CJ40" s="722"/>
      <c r="CK40" s="722"/>
      <c r="CL40" s="722"/>
      <c r="CM40" s="722"/>
      <c r="CN40" s="722"/>
      <c r="CO40" s="722"/>
      <c r="CP40" s="722"/>
      <c r="CQ40" s="723"/>
      <c r="CR40" s="678">
        <v>25410</v>
      </c>
      <c r="CS40" s="679"/>
      <c r="CT40" s="679"/>
      <c r="CU40" s="679"/>
      <c r="CV40" s="679"/>
      <c r="CW40" s="679"/>
      <c r="CX40" s="679"/>
      <c r="CY40" s="680"/>
      <c r="CZ40" s="681">
        <v>0.7</v>
      </c>
      <c r="DA40" s="699"/>
      <c r="DB40" s="699"/>
      <c r="DC40" s="700"/>
      <c r="DD40" s="684">
        <v>1410</v>
      </c>
      <c r="DE40" s="679"/>
      <c r="DF40" s="679"/>
      <c r="DG40" s="679"/>
      <c r="DH40" s="679"/>
      <c r="DI40" s="679"/>
      <c r="DJ40" s="679"/>
      <c r="DK40" s="680"/>
      <c r="DL40" s="684" t="s">
        <v>129</v>
      </c>
      <c r="DM40" s="679"/>
      <c r="DN40" s="679"/>
      <c r="DO40" s="679"/>
      <c r="DP40" s="679"/>
      <c r="DQ40" s="679"/>
      <c r="DR40" s="679"/>
      <c r="DS40" s="679"/>
      <c r="DT40" s="679"/>
      <c r="DU40" s="679"/>
      <c r="DV40" s="680"/>
      <c r="DW40" s="681" t="s">
        <v>138</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59686</v>
      </c>
      <c r="S41" s="679"/>
      <c r="T41" s="679"/>
      <c r="U41" s="679"/>
      <c r="V41" s="679"/>
      <c r="W41" s="679"/>
      <c r="X41" s="679"/>
      <c r="Y41" s="680"/>
      <c r="Z41" s="715">
        <v>1.7</v>
      </c>
      <c r="AA41" s="715"/>
      <c r="AB41" s="715"/>
      <c r="AC41" s="715"/>
      <c r="AD41" s="716" t="s">
        <v>129</v>
      </c>
      <c r="AE41" s="716"/>
      <c r="AF41" s="716"/>
      <c r="AG41" s="716"/>
      <c r="AH41" s="716"/>
      <c r="AI41" s="716"/>
      <c r="AJ41" s="716"/>
      <c r="AK41" s="716"/>
      <c r="AL41" s="681" t="s">
        <v>226</v>
      </c>
      <c r="AM41" s="682"/>
      <c r="AN41" s="682"/>
      <c r="AO41" s="717"/>
      <c r="AQ41" s="718" t="s">
        <v>347</v>
      </c>
      <c r="AR41" s="719"/>
      <c r="AS41" s="719"/>
      <c r="AT41" s="719"/>
      <c r="AU41" s="719"/>
      <c r="AV41" s="719"/>
      <c r="AW41" s="719"/>
      <c r="AX41" s="719"/>
      <c r="AY41" s="720"/>
      <c r="AZ41" s="678">
        <v>11708</v>
      </c>
      <c r="BA41" s="679"/>
      <c r="BB41" s="679"/>
      <c r="BC41" s="679"/>
      <c r="BD41" s="697"/>
      <c r="BE41" s="697"/>
      <c r="BF41" s="721"/>
      <c r="BG41" s="726"/>
      <c r="BH41" s="727"/>
      <c r="BI41" s="727"/>
      <c r="BJ41" s="727"/>
      <c r="BK41" s="727"/>
      <c r="BL41" s="236"/>
      <c r="BM41" s="722" t="s">
        <v>348</v>
      </c>
      <c r="BN41" s="722"/>
      <c r="BO41" s="722"/>
      <c r="BP41" s="722"/>
      <c r="BQ41" s="722"/>
      <c r="BR41" s="722"/>
      <c r="BS41" s="722"/>
      <c r="BT41" s="722"/>
      <c r="BU41" s="723"/>
      <c r="BV41" s="678" t="s">
        <v>129</v>
      </c>
      <c r="BW41" s="679"/>
      <c r="BX41" s="679"/>
      <c r="BY41" s="679"/>
      <c r="BZ41" s="679"/>
      <c r="CA41" s="679"/>
      <c r="CB41" s="724"/>
      <c r="CD41" s="725" t="s">
        <v>349</v>
      </c>
      <c r="CE41" s="722"/>
      <c r="CF41" s="722"/>
      <c r="CG41" s="722"/>
      <c r="CH41" s="722"/>
      <c r="CI41" s="722"/>
      <c r="CJ41" s="722"/>
      <c r="CK41" s="722"/>
      <c r="CL41" s="722"/>
      <c r="CM41" s="722"/>
      <c r="CN41" s="722"/>
      <c r="CO41" s="722"/>
      <c r="CP41" s="722"/>
      <c r="CQ41" s="723"/>
      <c r="CR41" s="678" t="s">
        <v>129</v>
      </c>
      <c r="CS41" s="697"/>
      <c r="CT41" s="697"/>
      <c r="CU41" s="697"/>
      <c r="CV41" s="697"/>
      <c r="CW41" s="697"/>
      <c r="CX41" s="697"/>
      <c r="CY41" s="698"/>
      <c r="CZ41" s="681" t="s">
        <v>129</v>
      </c>
      <c r="DA41" s="699"/>
      <c r="DB41" s="699"/>
      <c r="DC41" s="700"/>
      <c r="DD41" s="684" t="s">
        <v>138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3591701</v>
      </c>
      <c r="S42" s="701"/>
      <c r="T42" s="701"/>
      <c r="U42" s="701"/>
      <c r="V42" s="701"/>
      <c r="W42" s="701"/>
      <c r="X42" s="701"/>
      <c r="Y42" s="706"/>
      <c r="Z42" s="707">
        <v>100</v>
      </c>
      <c r="AA42" s="707"/>
      <c r="AB42" s="707"/>
      <c r="AC42" s="707"/>
      <c r="AD42" s="708">
        <v>1555267</v>
      </c>
      <c r="AE42" s="708"/>
      <c r="AF42" s="708"/>
      <c r="AG42" s="708"/>
      <c r="AH42" s="708"/>
      <c r="AI42" s="708"/>
      <c r="AJ42" s="708"/>
      <c r="AK42" s="708"/>
      <c r="AL42" s="665">
        <v>100</v>
      </c>
      <c r="AM42" s="709"/>
      <c r="AN42" s="709"/>
      <c r="AO42" s="710"/>
      <c r="AQ42" s="711" t="s">
        <v>351</v>
      </c>
      <c r="AR42" s="712"/>
      <c r="AS42" s="712"/>
      <c r="AT42" s="712"/>
      <c r="AU42" s="712"/>
      <c r="AV42" s="712"/>
      <c r="AW42" s="712"/>
      <c r="AX42" s="712"/>
      <c r="AY42" s="713"/>
      <c r="AZ42" s="662">
        <v>75651</v>
      </c>
      <c r="BA42" s="701"/>
      <c r="BB42" s="701"/>
      <c r="BC42" s="701"/>
      <c r="BD42" s="663"/>
      <c r="BE42" s="663"/>
      <c r="BF42" s="702"/>
      <c r="BG42" s="728"/>
      <c r="BH42" s="729"/>
      <c r="BI42" s="729"/>
      <c r="BJ42" s="729"/>
      <c r="BK42" s="729"/>
      <c r="BL42" s="237"/>
      <c r="BM42" s="703" t="s">
        <v>352</v>
      </c>
      <c r="BN42" s="703"/>
      <c r="BO42" s="703"/>
      <c r="BP42" s="703"/>
      <c r="BQ42" s="703"/>
      <c r="BR42" s="703"/>
      <c r="BS42" s="703"/>
      <c r="BT42" s="703"/>
      <c r="BU42" s="704"/>
      <c r="BV42" s="662">
        <v>405</v>
      </c>
      <c r="BW42" s="701"/>
      <c r="BX42" s="701"/>
      <c r="BY42" s="701"/>
      <c r="BZ42" s="701"/>
      <c r="CA42" s="701"/>
      <c r="CB42" s="705"/>
      <c r="CD42" s="675" t="s">
        <v>353</v>
      </c>
      <c r="CE42" s="676"/>
      <c r="CF42" s="676"/>
      <c r="CG42" s="676"/>
      <c r="CH42" s="676"/>
      <c r="CI42" s="676"/>
      <c r="CJ42" s="676"/>
      <c r="CK42" s="676"/>
      <c r="CL42" s="676"/>
      <c r="CM42" s="676"/>
      <c r="CN42" s="676"/>
      <c r="CO42" s="676"/>
      <c r="CP42" s="676"/>
      <c r="CQ42" s="677"/>
      <c r="CR42" s="678">
        <v>1312225</v>
      </c>
      <c r="CS42" s="679"/>
      <c r="CT42" s="679"/>
      <c r="CU42" s="679"/>
      <c r="CV42" s="679"/>
      <c r="CW42" s="679"/>
      <c r="CX42" s="679"/>
      <c r="CY42" s="680"/>
      <c r="CZ42" s="681">
        <v>38.299999999999997</v>
      </c>
      <c r="DA42" s="682"/>
      <c r="DB42" s="682"/>
      <c r="DC42" s="683"/>
      <c r="DD42" s="684">
        <v>520650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28020</v>
      </c>
      <c r="CS43" s="697"/>
      <c r="CT43" s="697"/>
      <c r="CU43" s="697"/>
      <c r="CV43" s="697"/>
      <c r="CW43" s="697"/>
      <c r="CX43" s="697"/>
      <c r="CY43" s="698"/>
      <c r="CZ43" s="681">
        <v>0.8</v>
      </c>
      <c r="DA43" s="699"/>
      <c r="DB43" s="699"/>
      <c r="DC43" s="700"/>
      <c r="DD43" s="684">
        <v>28020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355</v>
      </c>
      <c r="CG44" s="676"/>
      <c r="CH44" s="676"/>
      <c r="CI44" s="676"/>
      <c r="CJ44" s="676"/>
      <c r="CK44" s="676"/>
      <c r="CL44" s="676"/>
      <c r="CM44" s="676"/>
      <c r="CN44" s="676"/>
      <c r="CO44" s="676"/>
      <c r="CP44" s="676"/>
      <c r="CQ44" s="677"/>
      <c r="CR44" s="678">
        <v>1053507</v>
      </c>
      <c r="CS44" s="679"/>
      <c r="CT44" s="679"/>
      <c r="CU44" s="679"/>
      <c r="CV44" s="679"/>
      <c r="CW44" s="679"/>
      <c r="CX44" s="679"/>
      <c r="CY44" s="680"/>
      <c r="CZ44" s="681">
        <v>30.7</v>
      </c>
      <c r="DA44" s="682"/>
      <c r="DB44" s="682"/>
      <c r="DC44" s="683"/>
      <c r="DD44" s="684">
        <v>456804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569817</v>
      </c>
      <c r="CS45" s="697"/>
      <c r="CT45" s="697"/>
      <c r="CU45" s="697"/>
      <c r="CV45" s="697"/>
      <c r="CW45" s="697"/>
      <c r="CX45" s="697"/>
      <c r="CY45" s="698"/>
      <c r="CZ45" s="681">
        <v>16.600000000000001</v>
      </c>
      <c r="DA45" s="699"/>
      <c r="DB45" s="699"/>
      <c r="DC45" s="700"/>
      <c r="DD45" s="684">
        <v>228589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467328</v>
      </c>
      <c r="CS46" s="679"/>
      <c r="CT46" s="679"/>
      <c r="CU46" s="679"/>
      <c r="CV46" s="679"/>
      <c r="CW46" s="679"/>
      <c r="CX46" s="679"/>
      <c r="CY46" s="680"/>
      <c r="CZ46" s="681">
        <v>13.6</v>
      </c>
      <c r="DA46" s="682"/>
      <c r="DB46" s="682"/>
      <c r="DC46" s="683"/>
      <c r="DD46" s="684">
        <v>211853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258718</v>
      </c>
      <c r="CS47" s="697"/>
      <c r="CT47" s="697"/>
      <c r="CU47" s="697"/>
      <c r="CV47" s="697"/>
      <c r="CW47" s="697"/>
      <c r="CX47" s="697"/>
      <c r="CY47" s="698"/>
      <c r="CZ47" s="681">
        <v>7.5</v>
      </c>
      <c r="DA47" s="699"/>
      <c r="DB47" s="699"/>
      <c r="DC47" s="700"/>
      <c r="DD47" s="684">
        <v>63846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226</v>
      </c>
      <c r="CS48" s="679"/>
      <c r="CT48" s="679"/>
      <c r="CU48" s="679"/>
      <c r="CV48" s="679"/>
      <c r="CW48" s="679"/>
      <c r="CX48" s="679"/>
      <c r="CY48" s="680"/>
      <c r="CZ48" s="681" t="s">
        <v>138</v>
      </c>
      <c r="DA48" s="682"/>
      <c r="DB48" s="682"/>
      <c r="DC48" s="683"/>
      <c r="DD48" s="684" t="s">
        <v>226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3430332</v>
      </c>
      <c r="CS49" s="663"/>
      <c r="CT49" s="663"/>
      <c r="CU49" s="663"/>
      <c r="CV49" s="663"/>
      <c r="CW49" s="663"/>
      <c r="CX49" s="663"/>
      <c r="CY49" s="664"/>
      <c r="CZ49" s="665">
        <v>100</v>
      </c>
      <c r="DA49" s="666"/>
      <c r="DB49" s="666"/>
      <c r="DC49" s="667"/>
      <c r="DD49" s="668">
        <v>2103721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8nvz91oujzpFQdABh1+yyGLu4nLqyk9NW+zJ/Fnglm9MdFUBvJTWAX7WlCnjMj5OKkeOkJrWciHRIkjC7DM+0A==" saltValue="m8JD86GqLAV+zdoogpIaI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G1" zoomScale="70" zoomScaleNormal="25" zoomScaleSheetLayoutView="70" workbookViewId="0">
      <selection activeCell="BJ13" sqref="BJ1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7" t="s">
        <v>365</v>
      </c>
      <c r="DK2" s="1208"/>
      <c r="DL2" s="1208"/>
      <c r="DM2" s="1208"/>
      <c r="DN2" s="1208"/>
      <c r="DO2" s="1209"/>
      <c r="DP2" s="250"/>
      <c r="DQ2" s="1207" t="s">
        <v>366</v>
      </c>
      <c r="DR2" s="1208"/>
      <c r="DS2" s="1208"/>
      <c r="DT2" s="1208"/>
      <c r="DU2" s="1208"/>
      <c r="DV2" s="1208"/>
      <c r="DW2" s="1208"/>
      <c r="DX2" s="1208"/>
      <c r="DY2" s="1208"/>
      <c r="DZ2" s="1209"/>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10"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3" t="s">
        <v>383</v>
      </c>
      <c r="DH5" s="1194"/>
      <c r="DI5" s="1194"/>
      <c r="DJ5" s="1194"/>
      <c r="DK5" s="1195"/>
      <c r="DL5" s="1193" t="s">
        <v>384</v>
      </c>
      <c r="DM5" s="1194"/>
      <c r="DN5" s="1194"/>
      <c r="DO5" s="1194"/>
      <c r="DP5" s="1195"/>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11"/>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6"/>
      <c r="DH6" s="1197"/>
      <c r="DI6" s="1197"/>
      <c r="DJ6" s="1197"/>
      <c r="DK6" s="1198"/>
      <c r="DL6" s="1196"/>
      <c r="DM6" s="1197"/>
      <c r="DN6" s="1197"/>
      <c r="DO6" s="1197"/>
      <c r="DP6" s="1198"/>
      <c r="DQ6" s="1097"/>
      <c r="DR6" s="1098"/>
      <c r="DS6" s="1098"/>
      <c r="DT6" s="1098"/>
      <c r="DU6" s="1099"/>
      <c r="DV6" s="1097"/>
      <c r="DW6" s="1098"/>
      <c r="DX6" s="1098"/>
      <c r="DY6" s="1098"/>
      <c r="DZ6" s="1111"/>
      <c r="EA6" s="255"/>
    </row>
    <row r="7" spans="1:131" s="256" customFormat="1" ht="26.25" customHeight="1" thickTop="1" x14ac:dyDescent="0.15">
      <c r="A7" s="259">
        <v>1</v>
      </c>
      <c r="B7" s="1143" t="s">
        <v>386</v>
      </c>
      <c r="C7" s="1144"/>
      <c r="D7" s="1144"/>
      <c r="E7" s="1144"/>
      <c r="F7" s="1144"/>
      <c r="G7" s="1144"/>
      <c r="H7" s="1144"/>
      <c r="I7" s="1144"/>
      <c r="J7" s="1144"/>
      <c r="K7" s="1144"/>
      <c r="L7" s="1144"/>
      <c r="M7" s="1144"/>
      <c r="N7" s="1144"/>
      <c r="O7" s="1144"/>
      <c r="P7" s="1145"/>
      <c r="Q7" s="1199">
        <v>3368</v>
      </c>
      <c r="R7" s="1200"/>
      <c r="S7" s="1200"/>
      <c r="T7" s="1200"/>
      <c r="U7" s="1201"/>
      <c r="V7" s="1202">
        <v>3170</v>
      </c>
      <c r="W7" s="1200"/>
      <c r="X7" s="1200"/>
      <c r="Y7" s="1200"/>
      <c r="Z7" s="1201"/>
      <c r="AA7" s="1202">
        <v>198</v>
      </c>
      <c r="AB7" s="1200"/>
      <c r="AC7" s="1200"/>
      <c r="AD7" s="1200"/>
      <c r="AE7" s="1203"/>
      <c r="AF7" s="1204">
        <v>78</v>
      </c>
      <c r="AG7" s="1205"/>
      <c r="AH7" s="1205"/>
      <c r="AI7" s="1205"/>
      <c r="AJ7" s="1206"/>
      <c r="AK7" s="1186" t="s">
        <v>589</v>
      </c>
      <c r="AL7" s="1187"/>
      <c r="AM7" s="1187"/>
      <c r="AN7" s="1187"/>
      <c r="AO7" s="1187"/>
      <c r="AP7" s="1187">
        <v>2865</v>
      </c>
      <c r="AQ7" s="1187"/>
      <c r="AR7" s="1187"/>
      <c r="AS7" s="1187"/>
      <c r="AT7" s="1187"/>
      <c r="AU7" s="1188"/>
      <c r="AV7" s="1188"/>
      <c r="AW7" s="1188"/>
      <c r="AX7" s="1188"/>
      <c r="AY7" s="1189"/>
      <c r="AZ7" s="253"/>
      <c r="BA7" s="253"/>
      <c r="BB7" s="253"/>
      <c r="BC7" s="253"/>
      <c r="BD7" s="253"/>
      <c r="BE7" s="254"/>
      <c r="BF7" s="254"/>
      <c r="BG7" s="254"/>
      <c r="BH7" s="254"/>
      <c r="BI7" s="254"/>
      <c r="BJ7" s="254"/>
      <c r="BK7" s="254"/>
      <c r="BL7" s="254"/>
      <c r="BM7" s="254"/>
      <c r="BN7" s="254"/>
      <c r="BO7" s="254"/>
      <c r="BP7" s="254"/>
      <c r="BQ7" s="260">
        <v>1</v>
      </c>
      <c r="BR7" s="261"/>
      <c r="BS7" s="1190" t="s">
        <v>584</v>
      </c>
      <c r="BT7" s="1191"/>
      <c r="BU7" s="1191"/>
      <c r="BV7" s="1191"/>
      <c r="BW7" s="1191"/>
      <c r="BX7" s="1191"/>
      <c r="BY7" s="1191"/>
      <c r="BZ7" s="1191"/>
      <c r="CA7" s="1191"/>
      <c r="CB7" s="1191"/>
      <c r="CC7" s="1191"/>
      <c r="CD7" s="1191"/>
      <c r="CE7" s="1191"/>
      <c r="CF7" s="1191"/>
      <c r="CG7" s="1192"/>
      <c r="CH7" s="1183">
        <v>-5</v>
      </c>
      <c r="CI7" s="1184"/>
      <c r="CJ7" s="1184"/>
      <c r="CK7" s="1184"/>
      <c r="CL7" s="1185"/>
      <c r="CM7" s="1183">
        <v>92</v>
      </c>
      <c r="CN7" s="1184"/>
      <c r="CO7" s="1184"/>
      <c r="CP7" s="1184"/>
      <c r="CQ7" s="1185"/>
      <c r="CR7" s="1183">
        <v>90</v>
      </c>
      <c r="CS7" s="1184"/>
      <c r="CT7" s="1184"/>
      <c r="CU7" s="1184"/>
      <c r="CV7" s="1185"/>
      <c r="CW7" s="1183" t="s">
        <v>513</v>
      </c>
      <c r="CX7" s="1184"/>
      <c r="CY7" s="1184"/>
      <c r="CZ7" s="1184"/>
      <c r="DA7" s="1185"/>
      <c r="DB7" s="1183" t="s">
        <v>513</v>
      </c>
      <c r="DC7" s="1184"/>
      <c r="DD7" s="1184"/>
      <c r="DE7" s="1184"/>
      <c r="DF7" s="1185"/>
      <c r="DG7" s="1183" t="s">
        <v>513</v>
      </c>
      <c r="DH7" s="1184"/>
      <c r="DI7" s="1184"/>
      <c r="DJ7" s="1184"/>
      <c r="DK7" s="1185"/>
      <c r="DL7" s="1183" t="s">
        <v>513</v>
      </c>
      <c r="DM7" s="1184"/>
      <c r="DN7" s="1184"/>
      <c r="DO7" s="1184"/>
      <c r="DP7" s="1185"/>
      <c r="DQ7" s="1183" t="s">
        <v>513</v>
      </c>
      <c r="DR7" s="1184"/>
      <c r="DS7" s="1184"/>
      <c r="DT7" s="1184"/>
      <c r="DU7" s="1185"/>
      <c r="DV7" s="1212"/>
      <c r="DW7" s="1213"/>
      <c r="DX7" s="1213"/>
      <c r="DY7" s="1213"/>
      <c r="DZ7" s="1214"/>
      <c r="EA7" s="255"/>
    </row>
    <row r="8" spans="1:131" s="256" customFormat="1" ht="26.25" customHeight="1" x14ac:dyDescent="0.15">
      <c r="A8" s="262">
        <v>2</v>
      </c>
      <c r="B8" s="1124" t="s">
        <v>387</v>
      </c>
      <c r="C8" s="1125"/>
      <c r="D8" s="1125"/>
      <c r="E8" s="1125"/>
      <c r="F8" s="1125"/>
      <c r="G8" s="1125"/>
      <c r="H8" s="1125"/>
      <c r="I8" s="1125"/>
      <c r="J8" s="1125"/>
      <c r="K8" s="1125"/>
      <c r="L8" s="1125"/>
      <c r="M8" s="1125"/>
      <c r="N8" s="1125"/>
      <c r="O8" s="1125"/>
      <c r="P8" s="1126"/>
      <c r="Q8" s="1181">
        <v>86</v>
      </c>
      <c r="R8" s="1131"/>
      <c r="S8" s="1131"/>
      <c r="T8" s="1131"/>
      <c r="U8" s="1182"/>
      <c r="V8" s="1138">
        <v>85</v>
      </c>
      <c r="W8" s="1131"/>
      <c r="X8" s="1131"/>
      <c r="Y8" s="1131"/>
      <c r="Z8" s="1182"/>
      <c r="AA8" s="1138">
        <v>0</v>
      </c>
      <c r="AB8" s="1131"/>
      <c r="AC8" s="1131"/>
      <c r="AD8" s="1131"/>
      <c r="AE8" s="1132"/>
      <c r="AF8" s="1130">
        <v>0</v>
      </c>
      <c r="AG8" s="1131"/>
      <c r="AH8" s="1131"/>
      <c r="AI8" s="1131"/>
      <c r="AJ8" s="1132"/>
      <c r="AK8" s="1179" t="s">
        <v>589</v>
      </c>
      <c r="AL8" s="1180"/>
      <c r="AM8" s="1180"/>
      <c r="AN8" s="1180"/>
      <c r="AO8" s="1180"/>
      <c r="AP8" s="1180" t="s">
        <v>590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585</v>
      </c>
      <c r="BT8" s="1108"/>
      <c r="BU8" s="1108"/>
      <c r="BV8" s="1108"/>
      <c r="BW8" s="1108"/>
      <c r="BX8" s="1108"/>
      <c r="BY8" s="1108"/>
      <c r="BZ8" s="1108"/>
      <c r="CA8" s="1108"/>
      <c r="CB8" s="1108"/>
      <c r="CC8" s="1108"/>
      <c r="CD8" s="1108"/>
      <c r="CE8" s="1108"/>
      <c r="CF8" s="1108"/>
      <c r="CG8" s="1109"/>
      <c r="CH8" s="1082" t="s">
        <v>588</v>
      </c>
      <c r="CI8" s="1083"/>
      <c r="CJ8" s="1083"/>
      <c r="CK8" s="1083"/>
      <c r="CL8" s="1084"/>
      <c r="CM8" s="1082" t="s">
        <v>588</v>
      </c>
      <c r="CN8" s="1083"/>
      <c r="CO8" s="1083"/>
      <c r="CP8" s="1083"/>
      <c r="CQ8" s="1084"/>
      <c r="CR8" s="1082">
        <v>60</v>
      </c>
      <c r="CS8" s="1083"/>
      <c r="CT8" s="1083"/>
      <c r="CU8" s="1083"/>
      <c r="CV8" s="1084"/>
      <c r="CW8" s="1082" t="s">
        <v>513</v>
      </c>
      <c r="CX8" s="1083"/>
      <c r="CY8" s="1083"/>
      <c r="CZ8" s="1083"/>
      <c r="DA8" s="1084"/>
      <c r="DB8" s="1082" t="s">
        <v>513</v>
      </c>
      <c r="DC8" s="1083"/>
      <c r="DD8" s="1083"/>
      <c r="DE8" s="1083"/>
      <c r="DF8" s="1084"/>
      <c r="DG8" s="1082" t="s">
        <v>513</v>
      </c>
      <c r="DH8" s="1083"/>
      <c r="DI8" s="1083"/>
      <c r="DJ8" s="1083"/>
      <c r="DK8" s="1084"/>
      <c r="DL8" s="1082" t="s">
        <v>513</v>
      </c>
      <c r="DM8" s="1083"/>
      <c r="DN8" s="1083"/>
      <c r="DO8" s="1083"/>
      <c r="DP8" s="1084"/>
      <c r="DQ8" s="1082" t="s">
        <v>513</v>
      </c>
      <c r="DR8" s="1083"/>
      <c r="DS8" s="1083"/>
      <c r="DT8" s="1083"/>
      <c r="DU8" s="1084"/>
      <c r="DV8" s="1085"/>
      <c r="DW8" s="1086"/>
      <c r="DX8" s="1086"/>
      <c r="DY8" s="1086"/>
      <c r="DZ8" s="1087"/>
      <c r="EA8" s="255"/>
    </row>
    <row r="9" spans="1:131" s="256" customFormat="1" ht="26.25" customHeight="1" x14ac:dyDescent="0.15">
      <c r="A9" s="262">
        <v>3</v>
      </c>
      <c r="B9" s="1124" t="s">
        <v>388</v>
      </c>
      <c r="C9" s="1125"/>
      <c r="D9" s="1125"/>
      <c r="E9" s="1125"/>
      <c r="F9" s="1125"/>
      <c r="G9" s="1125"/>
      <c r="H9" s="1125"/>
      <c r="I9" s="1125"/>
      <c r="J9" s="1125"/>
      <c r="K9" s="1125"/>
      <c r="L9" s="1125"/>
      <c r="M9" s="1125"/>
      <c r="N9" s="1125"/>
      <c r="O9" s="1125"/>
      <c r="P9" s="1126"/>
      <c r="Q9" s="1181">
        <v>138</v>
      </c>
      <c r="R9" s="1131"/>
      <c r="S9" s="1131"/>
      <c r="T9" s="1131"/>
      <c r="U9" s="1182"/>
      <c r="V9" s="1138">
        <v>174</v>
      </c>
      <c r="W9" s="1131"/>
      <c r="X9" s="1131"/>
      <c r="Y9" s="1131"/>
      <c r="Z9" s="1182"/>
      <c r="AA9" s="1138">
        <v>-37</v>
      </c>
      <c r="AB9" s="1131"/>
      <c r="AC9" s="1131"/>
      <c r="AD9" s="1131"/>
      <c r="AE9" s="1132"/>
      <c r="AF9" s="1130">
        <v>-37</v>
      </c>
      <c r="AG9" s="1131"/>
      <c r="AH9" s="1131"/>
      <c r="AI9" s="1131"/>
      <c r="AJ9" s="1132"/>
      <c r="AK9" s="1179" t="s">
        <v>589</v>
      </c>
      <c r="AL9" s="1180"/>
      <c r="AM9" s="1180"/>
      <c r="AN9" s="1180"/>
      <c r="AO9" s="1180"/>
      <c r="AP9" s="1180" t="s">
        <v>590</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586</v>
      </c>
      <c r="BT9" s="1108"/>
      <c r="BU9" s="1108"/>
      <c r="BV9" s="1108"/>
      <c r="BW9" s="1108"/>
      <c r="BX9" s="1108"/>
      <c r="BY9" s="1108"/>
      <c r="BZ9" s="1108"/>
      <c r="CA9" s="1108"/>
      <c r="CB9" s="1108"/>
      <c r="CC9" s="1108"/>
      <c r="CD9" s="1108"/>
      <c r="CE9" s="1108"/>
      <c r="CF9" s="1108"/>
      <c r="CG9" s="1109"/>
      <c r="CH9" s="1082">
        <v>4</v>
      </c>
      <c r="CI9" s="1083"/>
      <c r="CJ9" s="1083"/>
      <c r="CK9" s="1083"/>
      <c r="CL9" s="1084"/>
      <c r="CM9" s="1082">
        <v>85</v>
      </c>
      <c r="CN9" s="1083"/>
      <c r="CO9" s="1083"/>
      <c r="CP9" s="1083"/>
      <c r="CQ9" s="1084"/>
      <c r="CR9" s="1082">
        <v>80</v>
      </c>
      <c r="CS9" s="1083"/>
      <c r="CT9" s="1083"/>
      <c r="CU9" s="1083"/>
      <c r="CV9" s="1084"/>
      <c r="CW9" s="1082" t="s">
        <v>513</v>
      </c>
      <c r="CX9" s="1083"/>
      <c r="CY9" s="1083"/>
      <c r="CZ9" s="1083"/>
      <c r="DA9" s="1084"/>
      <c r="DB9" s="1082" t="s">
        <v>513</v>
      </c>
      <c r="DC9" s="1083"/>
      <c r="DD9" s="1083"/>
      <c r="DE9" s="1083"/>
      <c r="DF9" s="1084"/>
      <c r="DG9" s="1082" t="s">
        <v>513</v>
      </c>
      <c r="DH9" s="1083"/>
      <c r="DI9" s="1083"/>
      <c r="DJ9" s="1083"/>
      <c r="DK9" s="1084"/>
      <c r="DL9" s="1082" t="s">
        <v>513</v>
      </c>
      <c r="DM9" s="1083"/>
      <c r="DN9" s="1083"/>
      <c r="DO9" s="1083"/>
      <c r="DP9" s="1084"/>
      <c r="DQ9" s="1082" t="s">
        <v>513</v>
      </c>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587</v>
      </c>
      <c r="BT10" s="1108"/>
      <c r="BU10" s="1108"/>
      <c r="BV10" s="1108"/>
      <c r="BW10" s="1108"/>
      <c r="BX10" s="1108"/>
      <c r="BY10" s="1108"/>
      <c r="BZ10" s="1108"/>
      <c r="CA10" s="1108"/>
      <c r="CB10" s="1108"/>
      <c r="CC10" s="1108"/>
      <c r="CD10" s="1108"/>
      <c r="CE10" s="1108"/>
      <c r="CF10" s="1108"/>
      <c r="CG10" s="1109"/>
      <c r="CH10" s="1082">
        <v>2</v>
      </c>
      <c r="CI10" s="1083"/>
      <c r="CJ10" s="1083"/>
      <c r="CK10" s="1083"/>
      <c r="CL10" s="1084"/>
      <c r="CM10" s="1082">
        <v>14</v>
      </c>
      <c r="CN10" s="1083"/>
      <c r="CO10" s="1083"/>
      <c r="CP10" s="1083"/>
      <c r="CQ10" s="1084"/>
      <c r="CR10" s="1082">
        <v>9</v>
      </c>
      <c r="CS10" s="1083"/>
      <c r="CT10" s="1083"/>
      <c r="CU10" s="1083"/>
      <c r="CV10" s="1084"/>
      <c r="CW10" s="1082" t="s">
        <v>513</v>
      </c>
      <c r="CX10" s="1083"/>
      <c r="CY10" s="1083"/>
      <c r="CZ10" s="1083"/>
      <c r="DA10" s="1084"/>
      <c r="DB10" s="1082" t="s">
        <v>513</v>
      </c>
      <c r="DC10" s="1083"/>
      <c r="DD10" s="1083"/>
      <c r="DE10" s="1083"/>
      <c r="DF10" s="1084"/>
      <c r="DG10" s="1082" t="s">
        <v>513</v>
      </c>
      <c r="DH10" s="1083"/>
      <c r="DI10" s="1083"/>
      <c r="DJ10" s="1083"/>
      <c r="DK10" s="1084"/>
      <c r="DL10" s="1082" t="s">
        <v>513</v>
      </c>
      <c r="DM10" s="1083"/>
      <c r="DN10" s="1083"/>
      <c r="DO10" s="1083"/>
      <c r="DP10" s="1084"/>
      <c r="DQ10" s="1082" t="s">
        <v>513</v>
      </c>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389</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v>3592</v>
      </c>
      <c r="R23" s="1162"/>
      <c r="S23" s="1162"/>
      <c r="T23" s="1162"/>
      <c r="U23" s="1162"/>
      <c r="V23" s="1162">
        <v>3430</v>
      </c>
      <c r="W23" s="1162"/>
      <c r="X23" s="1162"/>
      <c r="Y23" s="1162"/>
      <c r="Z23" s="1162"/>
      <c r="AA23" s="1162">
        <v>161</v>
      </c>
      <c r="AB23" s="1162"/>
      <c r="AC23" s="1162"/>
      <c r="AD23" s="1162"/>
      <c r="AE23" s="1163"/>
      <c r="AF23" s="1164">
        <v>42</v>
      </c>
      <c r="AG23" s="1162"/>
      <c r="AH23" s="1162"/>
      <c r="AI23" s="1162"/>
      <c r="AJ23" s="1165"/>
      <c r="AK23" s="1166"/>
      <c r="AL23" s="1167"/>
      <c r="AM23" s="1167"/>
      <c r="AN23" s="1167"/>
      <c r="AO23" s="1167"/>
      <c r="AP23" s="1162">
        <v>2865</v>
      </c>
      <c r="AQ23" s="1162"/>
      <c r="AR23" s="1162"/>
      <c r="AS23" s="1162"/>
      <c r="AT23" s="1162"/>
      <c r="AU23" s="1168"/>
      <c r="AV23" s="1168"/>
      <c r="AW23" s="1168"/>
      <c r="AX23" s="1168"/>
      <c r="AY23" s="1169"/>
      <c r="AZ23" s="1158" t="s">
        <v>392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403</v>
      </c>
      <c r="C28" s="1144"/>
      <c r="D28" s="1144"/>
      <c r="E28" s="1144"/>
      <c r="F28" s="1144"/>
      <c r="G28" s="1144"/>
      <c r="H28" s="1144"/>
      <c r="I28" s="1144"/>
      <c r="J28" s="1144"/>
      <c r="K28" s="1144"/>
      <c r="L28" s="1144"/>
      <c r="M28" s="1144"/>
      <c r="N28" s="1144"/>
      <c r="O28" s="1144"/>
      <c r="P28" s="1145"/>
      <c r="Q28" s="1146">
        <v>155</v>
      </c>
      <c r="R28" s="1147"/>
      <c r="S28" s="1147"/>
      <c r="T28" s="1147"/>
      <c r="U28" s="1147"/>
      <c r="V28" s="1147">
        <v>154</v>
      </c>
      <c r="W28" s="1147"/>
      <c r="X28" s="1147"/>
      <c r="Y28" s="1147"/>
      <c r="Z28" s="1147"/>
      <c r="AA28" s="1147">
        <v>1</v>
      </c>
      <c r="AB28" s="1147"/>
      <c r="AC28" s="1147"/>
      <c r="AD28" s="1147"/>
      <c r="AE28" s="1148"/>
      <c r="AF28" s="1149">
        <v>1</v>
      </c>
      <c r="AG28" s="1147"/>
      <c r="AH28" s="1147"/>
      <c r="AI28" s="1147"/>
      <c r="AJ28" s="1150"/>
      <c r="AK28" s="1151" t="s">
        <v>589</v>
      </c>
      <c r="AL28" s="1139"/>
      <c r="AM28" s="1139"/>
      <c r="AN28" s="1139"/>
      <c r="AO28" s="1139"/>
      <c r="AP28" s="1139" t="s">
        <v>589</v>
      </c>
      <c r="AQ28" s="1139"/>
      <c r="AR28" s="1139"/>
      <c r="AS28" s="1139"/>
      <c r="AT28" s="1139"/>
      <c r="AU28" s="1139" t="s">
        <v>590</v>
      </c>
      <c r="AV28" s="1139"/>
      <c r="AW28" s="1139"/>
      <c r="AX28" s="1139"/>
      <c r="AY28" s="1139"/>
      <c r="AZ28" s="1140" t="s">
        <v>129</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404</v>
      </c>
      <c r="C29" s="1125"/>
      <c r="D29" s="1125"/>
      <c r="E29" s="1125"/>
      <c r="F29" s="1125"/>
      <c r="G29" s="1125"/>
      <c r="H29" s="1125"/>
      <c r="I29" s="1125"/>
      <c r="J29" s="1125"/>
      <c r="K29" s="1125"/>
      <c r="L29" s="1125"/>
      <c r="M29" s="1125"/>
      <c r="N29" s="1125"/>
      <c r="O29" s="1125"/>
      <c r="P29" s="1126"/>
      <c r="Q29" s="1136">
        <v>252</v>
      </c>
      <c r="R29" s="1137"/>
      <c r="S29" s="1137"/>
      <c r="T29" s="1137"/>
      <c r="U29" s="1137"/>
      <c r="V29" s="1137">
        <v>243</v>
      </c>
      <c r="W29" s="1137"/>
      <c r="X29" s="1137"/>
      <c r="Y29" s="1137"/>
      <c r="Z29" s="1137"/>
      <c r="AA29" s="1137">
        <v>9</v>
      </c>
      <c r="AB29" s="1137"/>
      <c r="AC29" s="1137"/>
      <c r="AD29" s="1137"/>
      <c r="AE29" s="1138"/>
      <c r="AF29" s="1130">
        <v>9</v>
      </c>
      <c r="AG29" s="1131"/>
      <c r="AH29" s="1131"/>
      <c r="AI29" s="1131"/>
      <c r="AJ29" s="1132"/>
      <c r="AK29" s="1073" t="s">
        <v>589</v>
      </c>
      <c r="AL29" s="1064"/>
      <c r="AM29" s="1064"/>
      <c r="AN29" s="1064"/>
      <c r="AO29" s="1064"/>
      <c r="AP29" s="1064" t="s">
        <v>589</v>
      </c>
      <c r="AQ29" s="1064"/>
      <c r="AR29" s="1064"/>
      <c r="AS29" s="1064"/>
      <c r="AT29" s="1064"/>
      <c r="AU29" s="1064" t="s">
        <v>590</v>
      </c>
      <c r="AV29" s="1064"/>
      <c r="AW29" s="1064"/>
      <c r="AX29" s="1064"/>
      <c r="AY29" s="1064"/>
      <c r="AZ29" s="1135" t="s">
        <v>129</v>
      </c>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405</v>
      </c>
      <c r="C30" s="1125"/>
      <c r="D30" s="1125"/>
      <c r="E30" s="1125"/>
      <c r="F30" s="1125"/>
      <c r="G30" s="1125"/>
      <c r="H30" s="1125"/>
      <c r="I30" s="1125"/>
      <c r="J30" s="1125"/>
      <c r="K30" s="1125"/>
      <c r="L30" s="1125"/>
      <c r="M30" s="1125"/>
      <c r="N30" s="1125"/>
      <c r="O30" s="1125"/>
      <c r="P30" s="1126"/>
      <c r="Q30" s="1136">
        <v>22</v>
      </c>
      <c r="R30" s="1137"/>
      <c r="S30" s="1137"/>
      <c r="T30" s="1137"/>
      <c r="U30" s="1137"/>
      <c r="V30" s="1137">
        <v>21</v>
      </c>
      <c r="W30" s="1137"/>
      <c r="X30" s="1137"/>
      <c r="Y30" s="1137"/>
      <c r="Z30" s="1137"/>
      <c r="AA30" s="1137">
        <v>1</v>
      </c>
      <c r="AB30" s="1137"/>
      <c r="AC30" s="1137"/>
      <c r="AD30" s="1137"/>
      <c r="AE30" s="1138"/>
      <c r="AF30" s="1130">
        <v>1</v>
      </c>
      <c r="AG30" s="1131"/>
      <c r="AH30" s="1131"/>
      <c r="AI30" s="1131"/>
      <c r="AJ30" s="1132"/>
      <c r="AK30" s="1073" t="s">
        <v>589</v>
      </c>
      <c r="AL30" s="1064"/>
      <c r="AM30" s="1064"/>
      <c r="AN30" s="1064"/>
      <c r="AO30" s="1064"/>
      <c r="AP30" s="1064" t="s">
        <v>589</v>
      </c>
      <c r="AQ30" s="1064"/>
      <c r="AR30" s="1064"/>
      <c r="AS30" s="1064"/>
      <c r="AT30" s="1064"/>
      <c r="AU30" s="1064" t="s">
        <v>590</v>
      </c>
      <c r="AV30" s="1064"/>
      <c r="AW30" s="1064"/>
      <c r="AX30" s="1064"/>
      <c r="AY30" s="1064"/>
      <c r="AZ30" s="1135" t="s">
        <v>129</v>
      </c>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406</v>
      </c>
      <c r="C31" s="1125"/>
      <c r="D31" s="1125"/>
      <c r="E31" s="1125"/>
      <c r="F31" s="1125"/>
      <c r="G31" s="1125"/>
      <c r="H31" s="1125"/>
      <c r="I31" s="1125"/>
      <c r="J31" s="1125"/>
      <c r="K31" s="1125"/>
      <c r="L31" s="1125"/>
      <c r="M31" s="1125"/>
      <c r="N31" s="1125"/>
      <c r="O31" s="1125"/>
      <c r="P31" s="1126"/>
      <c r="Q31" s="1136">
        <v>14</v>
      </c>
      <c r="R31" s="1137"/>
      <c r="S31" s="1137"/>
      <c r="T31" s="1137"/>
      <c r="U31" s="1137"/>
      <c r="V31" s="1137">
        <v>10</v>
      </c>
      <c r="W31" s="1137"/>
      <c r="X31" s="1137"/>
      <c r="Y31" s="1137"/>
      <c r="Z31" s="1137"/>
      <c r="AA31" s="1137">
        <v>5</v>
      </c>
      <c r="AB31" s="1137"/>
      <c r="AC31" s="1137"/>
      <c r="AD31" s="1137"/>
      <c r="AE31" s="1138"/>
      <c r="AF31" s="1130">
        <v>5</v>
      </c>
      <c r="AG31" s="1131"/>
      <c r="AH31" s="1131"/>
      <c r="AI31" s="1131"/>
      <c r="AJ31" s="1132"/>
      <c r="AK31" s="1073" t="s">
        <v>589</v>
      </c>
      <c r="AL31" s="1064"/>
      <c r="AM31" s="1064"/>
      <c r="AN31" s="1064"/>
      <c r="AO31" s="1064"/>
      <c r="AP31" s="1064">
        <v>8</v>
      </c>
      <c r="AQ31" s="1064"/>
      <c r="AR31" s="1064"/>
      <c r="AS31" s="1064"/>
      <c r="AT31" s="1064"/>
      <c r="AU31" s="1064">
        <v>4</v>
      </c>
      <c r="AV31" s="1064"/>
      <c r="AW31" s="1064"/>
      <c r="AX31" s="1064"/>
      <c r="AY31" s="1064"/>
      <c r="AZ31" s="1135" t="s">
        <v>129</v>
      </c>
      <c r="BA31" s="1135"/>
      <c r="BB31" s="1135"/>
      <c r="BC31" s="1135"/>
      <c r="BD31" s="1135"/>
      <c r="BE31" s="1119" t="s">
        <v>407</v>
      </c>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408</v>
      </c>
      <c r="C32" s="1125"/>
      <c r="D32" s="1125"/>
      <c r="E32" s="1125"/>
      <c r="F32" s="1125"/>
      <c r="G32" s="1125"/>
      <c r="H32" s="1125"/>
      <c r="I32" s="1125"/>
      <c r="J32" s="1125"/>
      <c r="K32" s="1125"/>
      <c r="L32" s="1125"/>
      <c r="M32" s="1125"/>
      <c r="N32" s="1125"/>
      <c r="O32" s="1125"/>
      <c r="P32" s="1126"/>
      <c r="Q32" s="1136">
        <v>68</v>
      </c>
      <c r="R32" s="1137"/>
      <c r="S32" s="1137"/>
      <c r="T32" s="1137"/>
      <c r="U32" s="1137"/>
      <c r="V32" s="1137">
        <v>38</v>
      </c>
      <c r="W32" s="1137"/>
      <c r="X32" s="1137"/>
      <c r="Y32" s="1137"/>
      <c r="Z32" s="1137"/>
      <c r="AA32" s="1137">
        <v>30</v>
      </c>
      <c r="AB32" s="1137"/>
      <c r="AC32" s="1137"/>
      <c r="AD32" s="1137"/>
      <c r="AE32" s="1138"/>
      <c r="AF32" s="1130">
        <v>30</v>
      </c>
      <c r="AG32" s="1131"/>
      <c r="AH32" s="1131"/>
      <c r="AI32" s="1131"/>
      <c r="AJ32" s="1132"/>
      <c r="AK32" s="1073" t="s">
        <v>589</v>
      </c>
      <c r="AL32" s="1064"/>
      <c r="AM32" s="1064"/>
      <c r="AN32" s="1064"/>
      <c r="AO32" s="1064"/>
      <c r="AP32" s="1064">
        <v>81</v>
      </c>
      <c r="AQ32" s="1064"/>
      <c r="AR32" s="1064"/>
      <c r="AS32" s="1064"/>
      <c r="AT32" s="1064"/>
      <c r="AU32" s="1064">
        <v>67</v>
      </c>
      <c r="AV32" s="1064"/>
      <c r="AW32" s="1064"/>
      <c r="AX32" s="1064"/>
      <c r="AY32" s="1064"/>
      <c r="AZ32" s="1135" t="s">
        <v>129</v>
      </c>
      <c r="BA32" s="1135"/>
      <c r="BB32" s="1135"/>
      <c r="BC32" s="1135"/>
      <c r="BD32" s="1135"/>
      <c r="BE32" s="1119" t="s">
        <v>409</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c r="C33" s="1125"/>
      <c r="D33" s="1125"/>
      <c r="E33" s="1125"/>
      <c r="F33" s="1125"/>
      <c r="G33" s="1125"/>
      <c r="H33" s="1125"/>
      <c r="I33" s="1125"/>
      <c r="J33" s="1125"/>
      <c r="K33" s="1125"/>
      <c r="L33" s="1125"/>
      <c r="M33" s="1125"/>
      <c r="N33" s="1125"/>
      <c r="O33" s="1125"/>
      <c r="P33" s="1126"/>
      <c r="Q33" s="1136"/>
      <c r="R33" s="1137"/>
      <c r="S33" s="1137"/>
      <c r="T33" s="1137"/>
      <c r="U33" s="1137"/>
      <c r="V33" s="1137"/>
      <c r="W33" s="1137"/>
      <c r="X33" s="1137"/>
      <c r="Y33" s="1137"/>
      <c r="Z33" s="1137"/>
      <c r="AA33" s="1137"/>
      <c r="AB33" s="1137"/>
      <c r="AC33" s="1137"/>
      <c r="AD33" s="1137"/>
      <c r="AE33" s="1138"/>
      <c r="AF33" s="1130"/>
      <c r="AG33" s="1131"/>
      <c r="AH33" s="1131"/>
      <c r="AI33" s="1131"/>
      <c r="AJ33" s="1132"/>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19"/>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410</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46</v>
      </c>
      <c r="AG63" s="1052"/>
      <c r="AH63" s="1052"/>
      <c r="AI63" s="1052"/>
      <c r="AJ63" s="1117"/>
      <c r="AK63" s="1118"/>
      <c r="AL63" s="1056"/>
      <c r="AM63" s="1056"/>
      <c r="AN63" s="1056"/>
      <c r="AO63" s="1056"/>
      <c r="AP63" s="1052"/>
      <c r="AQ63" s="1052"/>
      <c r="AR63" s="1052"/>
      <c r="AS63" s="1052"/>
      <c r="AT63" s="1052"/>
      <c r="AU63" s="1052"/>
      <c r="AV63" s="1052"/>
      <c r="AW63" s="1052"/>
      <c r="AX63" s="1052"/>
      <c r="AY63" s="1052"/>
      <c r="AZ63" s="1112"/>
      <c r="BA63" s="1112"/>
      <c r="BB63" s="1112"/>
      <c r="BC63" s="1112"/>
      <c r="BD63" s="1112"/>
      <c r="BE63" s="1053"/>
      <c r="BF63" s="1053"/>
      <c r="BG63" s="1053"/>
      <c r="BH63" s="1053"/>
      <c r="BI63" s="1054"/>
      <c r="BJ63" s="1113" t="s">
        <v>412</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414</v>
      </c>
      <c r="B66" s="1089"/>
      <c r="C66" s="1089"/>
      <c r="D66" s="1089"/>
      <c r="E66" s="1089"/>
      <c r="F66" s="1089"/>
      <c r="G66" s="1089"/>
      <c r="H66" s="1089"/>
      <c r="I66" s="1089"/>
      <c r="J66" s="1089"/>
      <c r="K66" s="1089"/>
      <c r="L66" s="1089"/>
      <c r="M66" s="1089"/>
      <c r="N66" s="1089"/>
      <c r="O66" s="1089"/>
      <c r="P66" s="1090"/>
      <c r="Q66" s="1094" t="s">
        <v>415</v>
      </c>
      <c r="R66" s="1095"/>
      <c r="S66" s="1095"/>
      <c r="T66" s="1095"/>
      <c r="U66" s="1096"/>
      <c r="V66" s="1094" t="s">
        <v>416</v>
      </c>
      <c r="W66" s="1095"/>
      <c r="X66" s="1095"/>
      <c r="Y66" s="1095"/>
      <c r="Z66" s="1096"/>
      <c r="AA66" s="1094" t="s">
        <v>417</v>
      </c>
      <c r="AB66" s="1095"/>
      <c r="AC66" s="1095"/>
      <c r="AD66" s="1095"/>
      <c r="AE66" s="1096"/>
      <c r="AF66" s="1100" t="s">
        <v>398</v>
      </c>
      <c r="AG66" s="1101"/>
      <c r="AH66" s="1101"/>
      <c r="AI66" s="1101"/>
      <c r="AJ66" s="1102"/>
      <c r="AK66" s="1094" t="s">
        <v>418</v>
      </c>
      <c r="AL66" s="1089"/>
      <c r="AM66" s="1089"/>
      <c r="AN66" s="1089"/>
      <c r="AO66" s="1090"/>
      <c r="AP66" s="1094" t="s">
        <v>400</v>
      </c>
      <c r="AQ66" s="1095"/>
      <c r="AR66" s="1095"/>
      <c r="AS66" s="1095"/>
      <c r="AT66" s="1096"/>
      <c r="AU66" s="1094" t="s">
        <v>419</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c r="C68" s="1079"/>
      <c r="D68" s="1079"/>
      <c r="E68" s="1079"/>
      <c r="F68" s="1079"/>
      <c r="G68" s="1079"/>
      <c r="H68" s="1079"/>
      <c r="I68" s="1079"/>
      <c r="J68" s="1079"/>
      <c r="K68" s="1079"/>
      <c r="L68" s="1079"/>
      <c r="M68" s="1079"/>
      <c r="N68" s="1079"/>
      <c r="O68" s="1079"/>
      <c r="P68" s="1080"/>
      <c r="Q68" s="1081"/>
      <c r="R68" s="1075"/>
      <c r="S68" s="1075"/>
      <c r="T68" s="1075"/>
      <c r="U68" s="1075"/>
      <c r="V68" s="1075"/>
      <c r="W68" s="1075"/>
      <c r="X68" s="1075"/>
      <c r="Y68" s="1075"/>
      <c r="Z68" s="1075"/>
      <c r="AA68" s="1075"/>
      <c r="AB68" s="1075"/>
      <c r="AC68" s="1075"/>
      <c r="AD68" s="1075"/>
      <c r="AE68" s="1075"/>
      <c r="AF68" s="1075"/>
      <c r="AG68" s="1075"/>
      <c r="AH68" s="1075"/>
      <c r="AI68" s="1075"/>
      <c r="AJ68" s="1075"/>
      <c r="AK68" s="1075"/>
      <c r="AL68" s="1075"/>
      <c r="AM68" s="1075"/>
      <c r="AN68" s="1075"/>
      <c r="AO68" s="1075"/>
      <c r="AP68" s="1075"/>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c r="C69" s="1068"/>
      <c r="D69" s="1068"/>
      <c r="E69" s="1068"/>
      <c r="F69" s="1068"/>
      <c r="G69" s="1068"/>
      <c r="H69" s="1068"/>
      <c r="I69" s="1068"/>
      <c r="J69" s="1068"/>
      <c r="K69" s="1068"/>
      <c r="L69" s="1068"/>
      <c r="M69" s="1068"/>
      <c r="N69" s="1068"/>
      <c r="O69" s="1068"/>
      <c r="P69" s="1069"/>
      <c r="Q69" s="1070"/>
      <c r="R69" s="1064"/>
      <c r="S69" s="1064"/>
      <c r="T69" s="1064"/>
      <c r="U69" s="1064"/>
      <c r="V69" s="1064"/>
      <c r="W69" s="1064"/>
      <c r="X69" s="1064"/>
      <c r="Y69" s="1064"/>
      <c r="Z69" s="1064"/>
      <c r="AA69" s="1064"/>
      <c r="AB69" s="1064"/>
      <c r="AC69" s="1064"/>
      <c r="AD69" s="1064"/>
      <c r="AE69" s="1064"/>
      <c r="AF69" s="1064"/>
      <c r="AG69" s="1064"/>
      <c r="AH69" s="1064"/>
      <c r="AI69" s="1064"/>
      <c r="AJ69" s="1064"/>
      <c r="AK69" s="1064"/>
      <c r="AL69" s="1064"/>
      <c r="AM69" s="1064"/>
      <c r="AN69" s="1064"/>
      <c r="AO69" s="1064"/>
      <c r="AP69" s="1064"/>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c r="C70" s="1068"/>
      <c r="D70" s="1068"/>
      <c r="E70" s="1068"/>
      <c r="F70" s="1068"/>
      <c r="G70" s="1068"/>
      <c r="H70" s="1068"/>
      <c r="I70" s="1068"/>
      <c r="J70" s="1068"/>
      <c r="K70" s="1068"/>
      <c r="L70" s="1068"/>
      <c r="M70" s="1068"/>
      <c r="N70" s="1068"/>
      <c r="O70" s="1068"/>
      <c r="P70" s="1069"/>
      <c r="Q70" s="1070"/>
      <c r="R70" s="1064"/>
      <c r="S70" s="1064"/>
      <c r="T70" s="1064"/>
      <c r="U70" s="1064"/>
      <c r="V70" s="1064"/>
      <c r="W70" s="1064"/>
      <c r="X70" s="1064"/>
      <c r="Y70" s="1064"/>
      <c r="Z70" s="1064"/>
      <c r="AA70" s="1064"/>
      <c r="AB70" s="1064"/>
      <c r="AC70" s="1064"/>
      <c r="AD70" s="1064"/>
      <c r="AE70" s="1064"/>
      <c r="AF70" s="1064"/>
      <c r="AG70" s="1064"/>
      <c r="AH70" s="1064"/>
      <c r="AI70" s="1064"/>
      <c r="AJ70" s="1064"/>
      <c r="AK70" s="1064"/>
      <c r="AL70" s="1064"/>
      <c r="AM70" s="1064"/>
      <c r="AN70" s="1064"/>
      <c r="AO70" s="1064"/>
      <c r="AP70" s="1064"/>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c r="C71" s="1068"/>
      <c r="D71" s="1068"/>
      <c r="E71" s="1068"/>
      <c r="F71" s="1068"/>
      <c r="G71" s="1068"/>
      <c r="H71" s="1068"/>
      <c r="I71" s="1068"/>
      <c r="J71" s="1068"/>
      <c r="K71" s="1068"/>
      <c r="L71" s="1068"/>
      <c r="M71" s="1068"/>
      <c r="N71" s="1068"/>
      <c r="O71" s="1068"/>
      <c r="P71" s="1069"/>
      <c r="Q71" s="1070"/>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420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429</v>
      </c>
      <c r="AB109" s="987"/>
      <c r="AC109" s="987"/>
      <c r="AD109" s="987"/>
      <c r="AE109" s="988"/>
      <c r="AF109" s="989" t="s">
        <v>306</v>
      </c>
      <c r="AG109" s="987"/>
      <c r="AH109" s="987"/>
      <c r="AI109" s="987"/>
      <c r="AJ109" s="988"/>
      <c r="AK109" s="989" t="s">
        <v>305</v>
      </c>
      <c r="AL109" s="987"/>
      <c r="AM109" s="987"/>
      <c r="AN109" s="987"/>
      <c r="AO109" s="988"/>
      <c r="AP109" s="989" t="s">
        <v>430</v>
      </c>
      <c r="AQ109" s="987"/>
      <c r="AR109" s="987"/>
      <c r="AS109" s="987"/>
      <c r="AT109" s="1018"/>
      <c r="AU109" s="986" t="s">
        <v>428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429</v>
      </c>
      <c r="BR109" s="987"/>
      <c r="BS109" s="987"/>
      <c r="BT109" s="987"/>
      <c r="BU109" s="988"/>
      <c r="BV109" s="989" t="s">
        <v>306</v>
      </c>
      <c r="BW109" s="987"/>
      <c r="BX109" s="987"/>
      <c r="BY109" s="987"/>
      <c r="BZ109" s="988"/>
      <c r="CA109" s="989" t="s">
        <v>305</v>
      </c>
      <c r="CB109" s="987"/>
      <c r="CC109" s="987"/>
      <c r="CD109" s="987"/>
      <c r="CE109" s="988"/>
      <c r="CF109" s="1025" t="s">
        <v>430</v>
      </c>
      <c r="CG109" s="1025"/>
      <c r="CH109" s="1025"/>
      <c r="CI109" s="1025"/>
      <c r="CJ109" s="1025"/>
      <c r="CK109" s="989" t="s">
        <v>431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429</v>
      </c>
      <c r="DH109" s="987"/>
      <c r="DI109" s="987"/>
      <c r="DJ109" s="987"/>
      <c r="DK109" s="988"/>
      <c r="DL109" s="989" t="s">
        <v>306</v>
      </c>
      <c r="DM109" s="987"/>
      <c r="DN109" s="987"/>
      <c r="DO109" s="987"/>
      <c r="DP109" s="988"/>
      <c r="DQ109" s="989" t="s">
        <v>305</v>
      </c>
      <c r="DR109" s="987"/>
      <c r="DS109" s="987"/>
      <c r="DT109" s="987"/>
      <c r="DU109" s="988"/>
      <c r="DV109" s="989" t="s">
        <v>430</v>
      </c>
      <c r="DW109" s="987"/>
      <c r="DX109" s="987"/>
      <c r="DY109" s="987"/>
      <c r="DZ109" s="1018"/>
    </row>
    <row r="110" spans="1:131" s="247" customFormat="1" ht="26.25" customHeight="1" x14ac:dyDescent="0.15">
      <c r="A110" s="891" t="s">
        <v>432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79">
        <v>463866</v>
      </c>
      <c r="AB110" s="980"/>
      <c r="AC110" s="980"/>
      <c r="AD110" s="980"/>
      <c r="AE110" s="981"/>
      <c r="AF110" s="982">
        <v>403440</v>
      </c>
      <c r="AG110" s="980"/>
      <c r="AH110" s="980"/>
      <c r="AI110" s="980"/>
      <c r="AJ110" s="981"/>
      <c r="AK110" s="982">
        <v>394936</v>
      </c>
      <c r="AL110" s="980"/>
      <c r="AM110" s="980"/>
      <c r="AN110" s="980"/>
      <c r="AO110" s="981"/>
      <c r="AP110" s="983">
        <v>30.4</v>
      </c>
      <c r="AQ110" s="984"/>
      <c r="AR110" s="984"/>
      <c r="AS110" s="984"/>
      <c r="AT110" s="985"/>
      <c r="AU110" s="1019" t="s">
        <v>75</v>
      </c>
      <c r="AV110" s="1020"/>
      <c r="AW110" s="1020"/>
      <c r="AX110" s="1020"/>
      <c r="AY110" s="1020"/>
      <c r="AZ110" s="945" t="s">
        <v>433</v>
      </c>
      <c r="BA110" s="892"/>
      <c r="BB110" s="892"/>
      <c r="BC110" s="892"/>
      <c r="BD110" s="892"/>
      <c r="BE110" s="892"/>
      <c r="BF110" s="892"/>
      <c r="BG110" s="892"/>
      <c r="BH110" s="892"/>
      <c r="BI110" s="892"/>
      <c r="BJ110" s="892"/>
      <c r="BK110" s="892"/>
      <c r="BL110" s="892"/>
      <c r="BM110" s="892"/>
      <c r="BN110" s="892"/>
      <c r="BO110" s="892"/>
      <c r="BP110" s="893"/>
      <c r="BQ110" s="946">
        <v>2372465</v>
      </c>
      <c r="BR110" s="927"/>
      <c r="BS110" s="927"/>
      <c r="BT110" s="927"/>
      <c r="BU110" s="927"/>
      <c r="BV110" s="927">
        <v>2586077</v>
      </c>
      <c r="BW110" s="927"/>
      <c r="BX110" s="927"/>
      <c r="BY110" s="927"/>
      <c r="BZ110" s="927"/>
      <c r="CA110" s="927">
        <v>2865375</v>
      </c>
      <c r="CB110" s="927"/>
      <c r="CC110" s="927"/>
      <c r="CD110" s="927"/>
      <c r="CE110" s="927"/>
      <c r="CF110" s="951">
        <v>220.4</v>
      </c>
      <c r="CG110" s="952"/>
      <c r="CH110" s="952"/>
      <c r="CI110" s="952"/>
      <c r="CJ110" s="952"/>
      <c r="CK110" s="1015" t="s">
        <v>434</v>
      </c>
      <c r="CL110" s="901"/>
      <c r="CM110" s="976" t="s">
        <v>435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412</v>
      </c>
      <c r="DH110" s="927"/>
      <c r="DI110" s="927"/>
      <c r="DJ110" s="927"/>
      <c r="DK110" s="927"/>
      <c r="DL110" s="927" t="s">
        <v>436</v>
      </c>
      <c r="DM110" s="927"/>
      <c r="DN110" s="927"/>
      <c r="DO110" s="927"/>
      <c r="DP110" s="927"/>
      <c r="DQ110" s="927" t="s">
        <v>436</v>
      </c>
      <c r="DR110" s="927"/>
      <c r="DS110" s="927"/>
      <c r="DT110" s="927"/>
      <c r="DU110" s="927"/>
      <c r="DV110" s="928" t="s">
        <v>436</v>
      </c>
      <c r="DW110" s="928"/>
      <c r="DX110" s="928"/>
      <c r="DY110" s="928"/>
      <c r="DZ110" s="929"/>
    </row>
    <row r="111" spans="1:131" s="247" customFormat="1" ht="26.25" customHeight="1" x14ac:dyDescent="0.15">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436</v>
      </c>
      <c r="AB111" s="1008"/>
      <c r="AC111" s="1008"/>
      <c r="AD111" s="1008"/>
      <c r="AE111" s="1009"/>
      <c r="AF111" s="1010" t="s">
        <v>436</v>
      </c>
      <c r="AG111" s="1008"/>
      <c r="AH111" s="1008"/>
      <c r="AI111" s="1008"/>
      <c r="AJ111" s="1009"/>
      <c r="AK111" s="1010" t="s">
        <v>436</v>
      </c>
      <c r="AL111" s="1008"/>
      <c r="AM111" s="1008"/>
      <c r="AN111" s="1008"/>
      <c r="AO111" s="1009"/>
      <c r="AP111" s="1011" t="s">
        <v>436</v>
      </c>
      <c r="AQ111" s="1012"/>
      <c r="AR111" s="1012"/>
      <c r="AS111" s="1012"/>
      <c r="AT111" s="1013"/>
      <c r="AU111" s="1021"/>
      <c r="AV111" s="1022"/>
      <c r="AW111" s="1022"/>
      <c r="AX111" s="1022"/>
      <c r="AY111" s="1022"/>
      <c r="AZ111" s="899" t="s">
        <v>438</v>
      </c>
      <c r="BA111" s="832"/>
      <c r="BB111" s="832"/>
      <c r="BC111" s="832"/>
      <c r="BD111" s="832"/>
      <c r="BE111" s="832"/>
      <c r="BF111" s="832"/>
      <c r="BG111" s="832"/>
      <c r="BH111" s="832"/>
      <c r="BI111" s="832"/>
      <c r="BJ111" s="832"/>
      <c r="BK111" s="832"/>
      <c r="BL111" s="832"/>
      <c r="BM111" s="832"/>
      <c r="BN111" s="832"/>
      <c r="BO111" s="832"/>
      <c r="BP111" s="833"/>
      <c r="BQ111" s="871">
        <v>584</v>
      </c>
      <c r="BR111" s="872"/>
      <c r="BS111" s="872"/>
      <c r="BT111" s="872"/>
      <c r="BU111" s="872"/>
      <c r="BV111" s="872">
        <v>483</v>
      </c>
      <c r="BW111" s="872"/>
      <c r="BX111" s="872"/>
      <c r="BY111" s="872"/>
      <c r="BZ111" s="872"/>
      <c r="CA111" s="872">
        <v>194</v>
      </c>
      <c r="CB111" s="872"/>
      <c r="CC111" s="872"/>
      <c r="CD111" s="872"/>
      <c r="CE111" s="872"/>
      <c r="CF111" s="960">
        <v>0</v>
      </c>
      <c r="CG111" s="961"/>
      <c r="CH111" s="961"/>
      <c r="CI111" s="961"/>
      <c r="CJ111" s="961"/>
      <c r="CK111" s="1016"/>
      <c r="CL111" s="903"/>
      <c r="CM111" s="906" t="s">
        <v>439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71" t="s">
        <v>392</v>
      </c>
      <c r="DH111" s="872"/>
      <c r="DI111" s="872"/>
      <c r="DJ111" s="872"/>
      <c r="DK111" s="872"/>
      <c r="DL111" s="872" t="s">
        <v>129</v>
      </c>
      <c r="DM111" s="872"/>
      <c r="DN111" s="872"/>
      <c r="DO111" s="872"/>
      <c r="DP111" s="872"/>
      <c r="DQ111" s="872" t="s">
        <v>129</v>
      </c>
      <c r="DR111" s="872"/>
      <c r="DS111" s="872"/>
      <c r="DT111" s="872"/>
      <c r="DU111" s="872"/>
      <c r="DV111" s="878" t="s">
        <v>129</v>
      </c>
      <c r="DW111" s="878"/>
      <c r="DX111" s="878"/>
      <c r="DY111" s="878"/>
      <c r="DZ111" s="879"/>
    </row>
    <row r="112" spans="1:131" s="247" customFormat="1" ht="26.25" customHeight="1" x14ac:dyDescent="0.15">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129</v>
      </c>
      <c r="AB112" s="862"/>
      <c r="AC112" s="862"/>
      <c r="AD112" s="862"/>
      <c r="AE112" s="863"/>
      <c r="AF112" s="864" t="s">
        <v>129</v>
      </c>
      <c r="AG112" s="862"/>
      <c r="AH112" s="862"/>
      <c r="AI112" s="862"/>
      <c r="AJ112" s="863"/>
      <c r="AK112" s="864" t="s">
        <v>392</v>
      </c>
      <c r="AL112" s="862"/>
      <c r="AM112" s="862"/>
      <c r="AN112" s="862"/>
      <c r="AO112" s="863"/>
      <c r="AP112" s="909" t="s">
        <v>129</v>
      </c>
      <c r="AQ112" s="910"/>
      <c r="AR112" s="910"/>
      <c r="AS112" s="910"/>
      <c r="AT112" s="911"/>
      <c r="AU112" s="1021"/>
      <c r="AV112" s="1022"/>
      <c r="AW112" s="1022"/>
      <c r="AX112" s="1022"/>
      <c r="AY112" s="1022"/>
      <c r="AZ112" s="899" t="s">
        <v>442</v>
      </c>
      <c r="BA112" s="832"/>
      <c r="BB112" s="832"/>
      <c r="BC112" s="832"/>
      <c r="BD112" s="832"/>
      <c r="BE112" s="832"/>
      <c r="BF112" s="832"/>
      <c r="BG112" s="832"/>
      <c r="BH112" s="832"/>
      <c r="BI112" s="832"/>
      <c r="BJ112" s="832"/>
      <c r="BK112" s="832"/>
      <c r="BL112" s="832"/>
      <c r="BM112" s="832"/>
      <c r="BN112" s="832"/>
      <c r="BO112" s="832"/>
      <c r="BP112" s="833"/>
      <c r="BQ112" s="871">
        <v>71516</v>
      </c>
      <c r="BR112" s="872"/>
      <c r="BS112" s="872"/>
      <c r="BT112" s="872"/>
      <c r="BU112" s="872"/>
      <c r="BV112" s="872">
        <v>76497</v>
      </c>
      <c r="BW112" s="872"/>
      <c r="BX112" s="872"/>
      <c r="BY112" s="872"/>
      <c r="BZ112" s="872"/>
      <c r="CA112" s="872">
        <v>71253</v>
      </c>
      <c r="CB112" s="872"/>
      <c r="CC112" s="872"/>
      <c r="CD112" s="872"/>
      <c r="CE112" s="872"/>
      <c r="CF112" s="960">
        <v>5.5</v>
      </c>
      <c r="CG112" s="961"/>
      <c r="CH112" s="961"/>
      <c r="CI112" s="961"/>
      <c r="CJ112" s="961"/>
      <c r="CK112" s="1016"/>
      <c r="CL112" s="903"/>
      <c r="CM112" s="906" t="s">
        <v>443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71" t="s">
        <v>129</v>
      </c>
      <c r="DH112" s="872"/>
      <c r="DI112" s="872"/>
      <c r="DJ112" s="872"/>
      <c r="DK112" s="872"/>
      <c r="DL112" s="872" t="s">
        <v>129</v>
      </c>
      <c r="DM112" s="872"/>
      <c r="DN112" s="872"/>
      <c r="DO112" s="872"/>
      <c r="DP112" s="872"/>
      <c r="DQ112" s="872" t="s">
        <v>392</v>
      </c>
      <c r="DR112" s="872"/>
      <c r="DS112" s="872"/>
      <c r="DT112" s="872"/>
      <c r="DU112" s="872"/>
      <c r="DV112" s="878" t="s">
        <v>392</v>
      </c>
      <c r="DW112" s="878"/>
      <c r="DX112" s="878"/>
      <c r="DY112" s="878"/>
      <c r="DZ112" s="879"/>
    </row>
    <row r="113" spans="1:130" s="247" customFormat="1" ht="26.25" customHeight="1" x14ac:dyDescent="0.15">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5955</v>
      </c>
      <c r="AB113" s="1008"/>
      <c r="AC113" s="1008"/>
      <c r="AD113" s="1008"/>
      <c r="AE113" s="1009"/>
      <c r="AF113" s="1010">
        <v>7904</v>
      </c>
      <c r="AG113" s="1008"/>
      <c r="AH113" s="1008"/>
      <c r="AI113" s="1008"/>
      <c r="AJ113" s="1009"/>
      <c r="AK113" s="1010">
        <v>7933</v>
      </c>
      <c r="AL113" s="1008"/>
      <c r="AM113" s="1008"/>
      <c r="AN113" s="1008"/>
      <c r="AO113" s="1009"/>
      <c r="AP113" s="1011">
        <v>0.6</v>
      </c>
      <c r="AQ113" s="1012"/>
      <c r="AR113" s="1012"/>
      <c r="AS113" s="1012"/>
      <c r="AT113" s="1013"/>
      <c r="AU113" s="1021"/>
      <c r="AV113" s="1022"/>
      <c r="AW113" s="1022"/>
      <c r="AX113" s="1022"/>
      <c r="AY113" s="1022"/>
      <c r="AZ113" s="899" t="s">
        <v>445</v>
      </c>
      <c r="BA113" s="832"/>
      <c r="BB113" s="832"/>
      <c r="BC113" s="832"/>
      <c r="BD113" s="832"/>
      <c r="BE113" s="832"/>
      <c r="BF113" s="832"/>
      <c r="BG113" s="832"/>
      <c r="BH113" s="832"/>
      <c r="BI113" s="832"/>
      <c r="BJ113" s="832"/>
      <c r="BK113" s="832"/>
      <c r="BL113" s="832"/>
      <c r="BM113" s="832"/>
      <c r="BN113" s="832"/>
      <c r="BO113" s="832"/>
      <c r="BP113" s="833"/>
      <c r="BQ113" s="871">
        <v>165417</v>
      </c>
      <c r="BR113" s="872"/>
      <c r="BS113" s="872"/>
      <c r="BT113" s="872"/>
      <c r="BU113" s="872"/>
      <c r="BV113" s="872">
        <v>154161</v>
      </c>
      <c r="BW113" s="872"/>
      <c r="BX113" s="872"/>
      <c r="BY113" s="872"/>
      <c r="BZ113" s="872"/>
      <c r="CA113" s="872">
        <v>141637</v>
      </c>
      <c r="CB113" s="872"/>
      <c r="CC113" s="872"/>
      <c r="CD113" s="872"/>
      <c r="CE113" s="872"/>
      <c r="CF113" s="960">
        <v>10.9</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447</v>
      </c>
      <c r="DH113" s="862"/>
      <c r="DI113" s="862"/>
      <c r="DJ113" s="862"/>
      <c r="DK113" s="863"/>
      <c r="DL113" s="864" t="s">
        <v>129</v>
      </c>
      <c r="DM113" s="862"/>
      <c r="DN113" s="862"/>
      <c r="DO113" s="862"/>
      <c r="DP113" s="863"/>
      <c r="DQ113" s="864" t="s">
        <v>392</v>
      </c>
      <c r="DR113" s="862"/>
      <c r="DS113" s="862"/>
      <c r="DT113" s="862"/>
      <c r="DU113" s="863"/>
      <c r="DV113" s="909" t="s">
        <v>129</v>
      </c>
      <c r="DW113" s="910"/>
      <c r="DX113" s="910"/>
      <c r="DY113" s="910"/>
      <c r="DZ113" s="911"/>
    </row>
    <row r="114" spans="1:130" s="247" customFormat="1" ht="26.25" customHeight="1" x14ac:dyDescent="0.15">
      <c r="A114" s="1003"/>
      <c r="B114" s="1004"/>
      <c r="C114" s="832" t="s">
        <v>448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13219</v>
      </c>
      <c r="AB114" s="862"/>
      <c r="AC114" s="862"/>
      <c r="AD114" s="862"/>
      <c r="AE114" s="863"/>
      <c r="AF114" s="864">
        <v>14289</v>
      </c>
      <c r="AG114" s="862"/>
      <c r="AH114" s="862"/>
      <c r="AI114" s="862"/>
      <c r="AJ114" s="863"/>
      <c r="AK114" s="864">
        <v>15063</v>
      </c>
      <c r="AL114" s="862"/>
      <c r="AM114" s="862"/>
      <c r="AN114" s="862"/>
      <c r="AO114" s="863"/>
      <c r="AP114" s="909">
        <v>1.2</v>
      </c>
      <c r="AQ114" s="910"/>
      <c r="AR114" s="910"/>
      <c r="AS114" s="910"/>
      <c r="AT114" s="911"/>
      <c r="AU114" s="1021"/>
      <c r="AV114" s="1022"/>
      <c r="AW114" s="1022"/>
      <c r="AX114" s="1022"/>
      <c r="AY114" s="1022"/>
      <c r="AZ114" s="899" t="s">
        <v>449</v>
      </c>
      <c r="BA114" s="832"/>
      <c r="BB114" s="832"/>
      <c r="BC114" s="832"/>
      <c r="BD114" s="832"/>
      <c r="BE114" s="832"/>
      <c r="BF114" s="832"/>
      <c r="BG114" s="832"/>
      <c r="BH114" s="832"/>
      <c r="BI114" s="832"/>
      <c r="BJ114" s="832"/>
      <c r="BK114" s="832"/>
      <c r="BL114" s="832"/>
      <c r="BM114" s="832"/>
      <c r="BN114" s="832"/>
      <c r="BO114" s="832"/>
      <c r="BP114" s="833"/>
      <c r="BQ114" s="871">
        <v>141885</v>
      </c>
      <c r="BR114" s="872"/>
      <c r="BS114" s="872"/>
      <c r="BT114" s="872"/>
      <c r="BU114" s="872"/>
      <c r="BV114" s="872">
        <v>169547</v>
      </c>
      <c r="BW114" s="872"/>
      <c r="BX114" s="872"/>
      <c r="BY114" s="872"/>
      <c r="BZ114" s="872"/>
      <c r="CA114" s="872">
        <v>163325</v>
      </c>
      <c r="CB114" s="872"/>
      <c r="CC114" s="872"/>
      <c r="CD114" s="872"/>
      <c r="CE114" s="872"/>
      <c r="CF114" s="960">
        <v>12.6</v>
      </c>
      <c r="CG114" s="961"/>
      <c r="CH114" s="961"/>
      <c r="CI114" s="961"/>
      <c r="CJ114" s="961"/>
      <c r="CK114" s="1016"/>
      <c r="CL114" s="903"/>
      <c r="CM114" s="906" t="s">
        <v>450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129</v>
      </c>
      <c r="DH114" s="862"/>
      <c r="DI114" s="862"/>
      <c r="DJ114" s="862"/>
      <c r="DK114" s="863"/>
      <c r="DL114" s="864" t="s">
        <v>447</v>
      </c>
      <c r="DM114" s="862"/>
      <c r="DN114" s="862"/>
      <c r="DO114" s="862"/>
      <c r="DP114" s="863"/>
      <c r="DQ114" s="864" t="s">
        <v>392</v>
      </c>
      <c r="DR114" s="862"/>
      <c r="DS114" s="862"/>
      <c r="DT114" s="862"/>
      <c r="DU114" s="863"/>
      <c r="DV114" s="909" t="s">
        <v>392</v>
      </c>
      <c r="DW114" s="910"/>
      <c r="DX114" s="910"/>
      <c r="DY114" s="910"/>
      <c r="DZ114" s="911"/>
    </row>
    <row r="115" spans="1:130" s="247" customFormat="1" ht="26.25" customHeight="1" x14ac:dyDescent="0.15">
      <c r="A115" s="1003"/>
      <c r="B115" s="1004"/>
      <c r="C115" s="832" t="s">
        <v>451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4866</v>
      </c>
      <c r="AB115" s="1008"/>
      <c r="AC115" s="1008"/>
      <c r="AD115" s="1008"/>
      <c r="AE115" s="1009"/>
      <c r="AF115" s="1010">
        <v>233</v>
      </c>
      <c r="AG115" s="1008"/>
      <c r="AH115" s="1008"/>
      <c r="AI115" s="1008"/>
      <c r="AJ115" s="1009"/>
      <c r="AK115" s="1010">
        <v>105</v>
      </c>
      <c r="AL115" s="1008"/>
      <c r="AM115" s="1008"/>
      <c r="AN115" s="1008"/>
      <c r="AO115" s="1009"/>
      <c r="AP115" s="1011">
        <v>0</v>
      </c>
      <c r="AQ115" s="1012"/>
      <c r="AR115" s="1012"/>
      <c r="AS115" s="1012"/>
      <c r="AT115" s="1013"/>
      <c r="AU115" s="1021"/>
      <c r="AV115" s="1022"/>
      <c r="AW115" s="1022"/>
      <c r="AX115" s="1022"/>
      <c r="AY115" s="1022"/>
      <c r="AZ115" s="899" t="s">
        <v>452</v>
      </c>
      <c r="BA115" s="832"/>
      <c r="BB115" s="832"/>
      <c r="BC115" s="832"/>
      <c r="BD115" s="832"/>
      <c r="BE115" s="832"/>
      <c r="BF115" s="832"/>
      <c r="BG115" s="832"/>
      <c r="BH115" s="832"/>
      <c r="BI115" s="832"/>
      <c r="BJ115" s="832"/>
      <c r="BK115" s="832"/>
      <c r="BL115" s="832"/>
      <c r="BM115" s="832"/>
      <c r="BN115" s="832"/>
      <c r="BO115" s="832"/>
      <c r="BP115" s="833"/>
      <c r="BQ115" s="871" t="s">
        <v>129</v>
      </c>
      <c r="BR115" s="872"/>
      <c r="BS115" s="872"/>
      <c r="BT115" s="872"/>
      <c r="BU115" s="872"/>
      <c r="BV115" s="872" t="s">
        <v>392</v>
      </c>
      <c r="BW115" s="872"/>
      <c r="BX115" s="872"/>
      <c r="BY115" s="872"/>
      <c r="BZ115" s="872"/>
      <c r="CA115" s="872" t="s">
        <v>392</v>
      </c>
      <c r="CB115" s="872"/>
      <c r="CC115" s="872"/>
      <c r="CD115" s="872"/>
      <c r="CE115" s="872"/>
      <c r="CF115" s="960" t="s">
        <v>392</v>
      </c>
      <c r="CG115" s="961"/>
      <c r="CH115" s="961"/>
      <c r="CI115" s="961"/>
      <c r="CJ115" s="961"/>
      <c r="CK115" s="1016"/>
      <c r="CL115" s="903"/>
      <c r="CM115" s="899" t="s">
        <v>453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392</v>
      </c>
      <c r="DH115" s="862"/>
      <c r="DI115" s="862"/>
      <c r="DJ115" s="862"/>
      <c r="DK115" s="863"/>
      <c r="DL115" s="864" t="s">
        <v>392</v>
      </c>
      <c r="DM115" s="862"/>
      <c r="DN115" s="862"/>
      <c r="DO115" s="862"/>
      <c r="DP115" s="863"/>
      <c r="DQ115" s="864" t="s">
        <v>129</v>
      </c>
      <c r="DR115" s="862"/>
      <c r="DS115" s="862"/>
      <c r="DT115" s="862"/>
      <c r="DU115" s="863"/>
      <c r="DV115" s="909" t="s">
        <v>392</v>
      </c>
      <c r="DW115" s="910"/>
      <c r="DX115" s="910"/>
      <c r="DY115" s="910"/>
      <c r="DZ115" s="911"/>
    </row>
    <row r="116" spans="1:130" s="247" customFormat="1" ht="26.25" customHeight="1" x14ac:dyDescent="0.15">
      <c r="A116" s="1005"/>
      <c r="B116" s="1006"/>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392</v>
      </c>
      <c r="AB116" s="862"/>
      <c r="AC116" s="862"/>
      <c r="AD116" s="862"/>
      <c r="AE116" s="863"/>
      <c r="AF116" s="864" t="s">
        <v>129</v>
      </c>
      <c r="AG116" s="862"/>
      <c r="AH116" s="862"/>
      <c r="AI116" s="862"/>
      <c r="AJ116" s="863"/>
      <c r="AK116" s="864" t="s">
        <v>129</v>
      </c>
      <c r="AL116" s="862"/>
      <c r="AM116" s="862"/>
      <c r="AN116" s="862"/>
      <c r="AO116" s="863"/>
      <c r="AP116" s="909" t="s">
        <v>129</v>
      </c>
      <c r="AQ116" s="910"/>
      <c r="AR116" s="910"/>
      <c r="AS116" s="910"/>
      <c r="AT116" s="911"/>
      <c r="AU116" s="1021"/>
      <c r="AV116" s="1022"/>
      <c r="AW116" s="1022"/>
      <c r="AX116" s="1022"/>
      <c r="AY116" s="1022"/>
      <c r="AZ116" s="948" t="s">
        <v>455</v>
      </c>
      <c r="BA116" s="949"/>
      <c r="BB116" s="949"/>
      <c r="BC116" s="949"/>
      <c r="BD116" s="949"/>
      <c r="BE116" s="949"/>
      <c r="BF116" s="949"/>
      <c r="BG116" s="949"/>
      <c r="BH116" s="949"/>
      <c r="BI116" s="949"/>
      <c r="BJ116" s="949"/>
      <c r="BK116" s="949"/>
      <c r="BL116" s="949"/>
      <c r="BM116" s="949"/>
      <c r="BN116" s="949"/>
      <c r="BO116" s="949"/>
      <c r="BP116" s="950"/>
      <c r="BQ116" s="871" t="s">
        <v>129</v>
      </c>
      <c r="BR116" s="872"/>
      <c r="BS116" s="872"/>
      <c r="BT116" s="872"/>
      <c r="BU116" s="872"/>
      <c r="BV116" s="872" t="s">
        <v>129</v>
      </c>
      <c r="BW116" s="872"/>
      <c r="BX116" s="872"/>
      <c r="BY116" s="872"/>
      <c r="BZ116" s="872"/>
      <c r="CA116" s="872" t="s">
        <v>129</v>
      </c>
      <c r="CB116" s="872"/>
      <c r="CC116" s="872"/>
      <c r="CD116" s="872"/>
      <c r="CE116" s="872"/>
      <c r="CF116" s="960" t="s">
        <v>129</v>
      </c>
      <c r="CG116" s="961"/>
      <c r="CH116" s="961"/>
      <c r="CI116" s="961"/>
      <c r="CJ116" s="961"/>
      <c r="CK116" s="1016"/>
      <c r="CL116" s="903"/>
      <c r="CM116" s="906" t="s">
        <v>456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129</v>
      </c>
      <c r="DH116" s="862"/>
      <c r="DI116" s="862"/>
      <c r="DJ116" s="862"/>
      <c r="DK116" s="863"/>
      <c r="DL116" s="864" t="s">
        <v>129</v>
      </c>
      <c r="DM116" s="862"/>
      <c r="DN116" s="862"/>
      <c r="DO116" s="862"/>
      <c r="DP116" s="863"/>
      <c r="DQ116" s="864" t="s">
        <v>129</v>
      </c>
      <c r="DR116" s="862"/>
      <c r="DS116" s="862"/>
      <c r="DT116" s="862"/>
      <c r="DU116" s="863"/>
      <c r="DV116" s="909" t="s">
        <v>392</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457</v>
      </c>
      <c r="Z117" s="988"/>
      <c r="AA117" s="993">
        <v>487906</v>
      </c>
      <c r="AB117" s="994"/>
      <c r="AC117" s="994"/>
      <c r="AD117" s="994"/>
      <c r="AE117" s="995"/>
      <c r="AF117" s="996">
        <v>425866</v>
      </c>
      <c r="AG117" s="994"/>
      <c r="AH117" s="994"/>
      <c r="AI117" s="994"/>
      <c r="AJ117" s="995"/>
      <c r="AK117" s="996">
        <v>418037</v>
      </c>
      <c r="AL117" s="994"/>
      <c r="AM117" s="994"/>
      <c r="AN117" s="994"/>
      <c r="AO117" s="995"/>
      <c r="AP117" s="997"/>
      <c r="AQ117" s="998"/>
      <c r="AR117" s="998"/>
      <c r="AS117" s="998"/>
      <c r="AT117" s="999"/>
      <c r="AU117" s="1021"/>
      <c r="AV117" s="1022"/>
      <c r="AW117" s="1022"/>
      <c r="AX117" s="1022"/>
      <c r="AY117" s="1022"/>
      <c r="AZ117" s="948" t="s">
        <v>458</v>
      </c>
      <c r="BA117" s="949"/>
      <c r="BB117" s="949"/>
      <c r="BC117" s="949"/>
      <c r="BD117" s="949"/>
      <c r="BE117" s="949"/>
      <c r="BF117" s="949"/>
      <c r="BG117" s="949"/>
      <c r="BH117" s="949"/>
      <c r="BI117" s="949"/>
      <c r="BJ117" s="949"/>
      <c r="BK117" s="949"/>
      <c r="BL117" s="949"/>
      <c r="BM117" s="949"/>
      <c r="BN117" s="949"/>
      <c r="BO117" s="949"/>
      <c r="BP117" s="950"/>
      <c r="BQ117" s="871" t="s">
        <v>129</v>
      </c>
      <c r="BR117" s="872"/>
      <c r="BS117" s="872"/>
      <c r="BT117" s="872"/>
      <c r="BU117" s="872"/>
      <c r="BV117" s="872" t="s">
        <v>392</v>
      </c>
      <c r="BW117" s="872"/>
      <c r="BX117" s="872"/>
      <c r="BY117" s="872"/>
      <c r="BZ117" s="872"/>
      <c r="CA117" s="872" t="s">
        <v>129</v>
      </c>
      <c r="CB117" s="872"/>
      <c r="CC117" s="872"/>
      <c r="CD117" s="872"/>
      <c r="CE117" s="872"/>
      <c r="CF117" s="960" t="s">
        <v>129</v>
      </c>
      <c r="CG117" s="961"/>
      <c r="CH117" s="961"/>
      <c r="CI117" s="961"/>
      <c r="CJ117" s="961"/>
      <c r="CK117" s="1016"/>
      <c r="CL117" s="903"/>
      <c r="CM117" s="906" t="s">
        <v>459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392</v>
      </c>
      <c r="DH117" s="862"/>
      <c r="DI117" s="862"/>
      <c r="DJ117" s="862"/>
      <c r="DK117" s="863"/>
      <c r="DL117" s="864" t="s">
        <v>129</v>
      </c>
      <c r="DM117" s="862"/>
      <c r="DN117" s="862"/>
      <c r="DO117" s="862"/>
      <c r="DP117" s="863"/>
      <c r="DQ117" s="864" t="s">
        <v>129</v>
      </c>
      <c r="DR117" s="862"/>
      <c r="DS117" s="862"/>
      <c r="DT117" s="862"/>
      <c r="DU117" s="863"/>
      <c r="DV117" s="909" t="s">
        <v>129</v>
      </c>
      <c r="DW117" s="910"/>
      <c r="DX117" s="910"/>
      <c r="DY117" s="910"/>
      <c r="DZ117" s="911"/>
    </row>
    <row r="118" spans="1:130" s="247" customFormat="1" ht="26.25" customHeight="1" x14ac:dyDescent="0.15">
      <c r="A118" s="986" t="s">
        <v>431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429</v>
      </c>
      <c r="AB118" s="987"/>
      <c r="AC118" s="987"/>
      <c r="AD118" s="987"/>
      <c r="AE118" s="988"/>
      <c r="AF118" s="989" t="s">
        <v>306</v>
      </c>
      <c r="AG118" s="987"/>
      <c r="AH118" s="987"/>
      <c r="AI118" s="987"/>
      <c r="AJ118" s="988"/>
      <c r="AK118" s="989" t="s">
        <v>305</v>
      </c>
      <c r="AL118" s="987"/>
      <c r="AM118" s="987"/>
      <c r="AN118" s="987"/>
      <c r="AO118" s="988"/>
      <c r="AP118" s="990" t="s">
        <v>430</v>
      </c>
      <c r="AQ118" s="991"/>
      <c r="AR118" s="991"/>
      <c r="AS118" s="991"/>
      <c r="AT118" s="992"/>
      <c r="AU118" s="1021"/>
      <c r="AV118" s="1022"/>
      <c r="AW118" s="1022"/>
      <c r="AX118" s="1022"/>
      <c r="AY118" s="1022"/>
      <c r="AZ118" s="964" t="s">
        <v>460</v>
      </c>
      <c r="BA118" s="965"/>
      <c r="BB118" s="965"/>
      <c r="BC118" s="965"/>
      <c r="BD118" s="965"/>
      <c r="BE118" s="965"/>
      <c r="BF118" s="965"/>
      <c r="BG118" s="965"/>
      <c r="BH118" s="965"/>
      <c r="BI118" s="965"/>
      <c r="BJ118" s="965"/>
      <c r="BK118" s="965"/>
      <c r="BL118" s="965"/>
      <c r="BM118" s="965"/>
      <c r="BN118" s="965"/>
      <c r="BO118" s="965"/>
      <c r="BP118" s="966"/>
      <c r="BQ118" s="967" t="s">
        <v>392</v>
      </c>
      <c r="BR118" s="930"/>
      <c r="BS118" s="930"/>
      <c r="BT118" s="930"/>
      <c r="BU118" s="930"/>
      <c r="BV118" s="930" t="s">
        <v>392</v>
      </c>
      <c r="BW118" s="930"/>
      <c r="BX118" s="930"/>
      <c r="BY118" s="930"/>
      <c r="BZ118" s="930"/>
      <c r="CA118" s="930" t="s">
        <v>392</v>
      </c>
      <c r="CB118" s="930"/>
      <c r="CC118" s="930"/>
      <c r="CD118" s="930"/>
      <c r="CE118" s="930"/>
      <c r="CF118" s="960" t="s">
        <v>129</v>
      </c>
      <c r="CG118" s="961"/>
      <c r="CH118" s="961"/>
      <c r="CI118" s="961"/>
      <c r="CJ118" s="961"/>
      <c r="CK118" s="1016"/>
      <c r="CL118" s="903"/>
      <c r="CM118" s="906" t="s">
        <v>461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129</v>
      </c>
      <c r="DH118" s="862"/>
      <c r="DI118" s="862"/>
      <c r="DJ118" s="862"/>
      <c r="DK118" s="863"/>
      <c r="DL118" s="864" t="s">
        <v>392</v>
      </c>
      <c r="DM118" s="862"/>
      <c r="DN118" s="862"/>
      <c r="DO118" s="862"/>
      <c r="DP118" s="863"/>
      <c r="DQ118" s="864" t="s">
        <v>129</v>
      </c>
      <c r="DR118" s="862"/>
      <c r="DS118" s="862"/>
      <c r="DT118" s="862"/>
      <c r="DU118" s="863"/>
      <c r="DV118" s="909" t="s">
        <v>392</v>
      </c>
      <c r="DW118" s="910"/>
      <c r="DX118" s="910"/>
      <c r="DY118" s="910"/>
      <c r="DZ118" s="911"/>
    </row>
    <row r="119" spans="1:130" s="247" customFormat="1" ht="26.25" customHeight="1" x14ac:dyDescent="0.15">
      <c r="A119" s="900" t="s">
        <v>434</v>
      </c>
      <c r="B119" s="901"/>
      <c r="C119" s="976" t="s">
        <v>435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392</v>
      </c>
      <c r="AB119" s="980"/>
      <c r="AC119" s="980"/>
      <c r="AD119" s="980"/>
      <c r="AE119" s="981"/>
      <c r="AF119" s="982" t="s">
        <v>392</v>
      </c>
      <c r="AG119" s="980"/>
      <c r="AH119" s="980"/>
      <c r="AI119" s="980"/>
      <c r="AJ119" s="981"/>
      <c r="AK119" s="982" t="s">
        <v>129</v>
      </c>
      <c r="AL119" s="980"/>
      <c r="AM119" s="980"/>
      <c r="AN119" s="980"/>
      <c r="AO119" s="981"/>
      <c r="AP119" s="983" t="s">
        <v>129</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462</v>
      </c>
      <c r="BP119" s="963"/>
      <c r="BQ119" s="967">
        <v>2751867</v>
      </c>
      <c r="BR119" s="930"/>
      <c r="BS119" s="930"/>
      <c r="BT119" s="930"/>
      <c r="BU119" s="930"/>
      <c r="BV119" s="930">
        <v>2986765</v>
      </c>
      <c r="BW119" s="930"/>
      <c r="BX119" s="930"/>
      <c r="BY119" s="930"/>
      <c r="BZ119" s="930"/>
      <c r="CA119" s="930">
        <v>3241784</v>
      </c>
      <c r="CB119" s="930"/>
      <c r="CC119" s="930"/>
      <c r="CD119" s="930"/>
      <c r="CE119" s="930"/>
      <c r="CF119" s="828"/>
      <c r="CG119" s="829"/>
      <c r="CH119" s="829"/>
      <c r="CI119" s="829"/>
      <c r="CJ119" s="919"/>
      <c r="CK119" s="1017"/>
      <c r="CL119" s="905"/>
      <c r="CM119" s="923" t="s">
        <v>463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584</v>
      </c>
      <c r="DH119" s="845"/>
      <c r="DI119" s="845"/>
      <c r="DJ119" s="845"/>
      <c r="DK119" s="846"/>
      <c r="DL119" s="847">
        <v>483</v>
      </c>
      <c r="DM119" s="845"/>
      <c r="DN119" s="845"/>
      <c r="DO119" s="845"/>
      <c r="DP119" s="846"/>
      <c r="DQ119" s="847">
        <v>194</v>
      </c>
      <c r="DR119" s="845"/>
      <c r="DS119" s="845"/>
      <c r="DT119" s="845"/>
      <c r="DU119" s="846"/>
      <c r="DV119" s="933">
        <v>0</v>
      </c>
      <c r="DW119" s="934"/>
      <c r="DX119" s="934"/>
      <c r="DY119" s="934"/>
      <c r="DZ119" s="935"/>
    </row>
    <row r="120" spans="1:130" s="247" customFormat="1" ht="26.25" customHeight="1" x14ac:dyDescent="0.15">
      <c r="A120" s="902"/>
      <c r="B120" s="903"/>
      <c r="C120" s="906" t="s">
        <v>439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392</v>
      </c>
      <c r="AB120" s="862"/>
      <c r="AC120" s="862"/>
      <c r="AD120" s="862"/>
      <c r="AE120" s="863"/>
      <c r="AF120" s="864" t="s">
        <v>129</v>
      </c>
      <c r="AG120" s="862"/>
      <c r="AH120" s="862"/>
      <c r="AI120" s="862"/>
      <c r="AJ120" s="863"/>
      <c r="AK120" s="864" t="s">
        <v>129</v>
      </c>
      <c r="AL120" s="862"/>
      <c r="AM120" s="862"/>
      <c r="AN120" s="862"/>
      <c r="AO120" s="863"/>
      <c r="AP120" s="909" t="s">
        <v>464</v>
      </c>
      <c r="AQ120" s="910"/>
      <c r="AR120" s="910"/>
      <c r="AS120" s="910"/>
      <c r="AT120" s="911"/>
      <c r="AU120" s="968" t="s">
        <v>465</v>
      </c>
      <c r="AV120" s="969"/>
      <c r="AW120" s="969"/>
      <c r="AX120" s="969"/>
      <c r="AY120" s="970"/>
      <c r="AZ120" s="945" t="s">
        <v>466</v>
      </c>
      <c r="BA120" s="892"/>
      <c r="BB120" s="892"/>
      <c r="BC120" s="892"/>
      <c r="BD120" s="892"/>
      <c r="BE120" s="892"/>
      <c r="BF120" s="892"/>
      <c r="BG120" s="892"/>
      <c r="BH120" s="892"/>
      <c r="BI120" s="892"/>
      <c r="BJ120" s="892"/>
      <c r="BK120" s="892"/>
      <c r="BL120" s="892"/>
      <c r="BM120" s="892"/>
      <c r="BN120" s="892"/>
      <c r="BO120" s="892"/>
      <c r="BP120" s="893"/>
      <c r="BQ120" s="946">
        <v>5781307</v>
      </c>
      <c r="BR120" s="927"/>
      <c r="BS120" s="927"/>
      <c r="BT120" s="927"/>
      <c r="BU120" s="927"/>
      <c r="BV120" s="927">
        <v>5885032</v>
      </c>
      <c r="BW120" s="927"/>
      <c r="BX120" s="927"/>
      <c r="BY120" s="927"/>
      <c r="BZ120" s="927"/>
      <c r="CA120" s="927">
        <v>5798256</v>
      </c>
      <c r="CB120" s="927"/>
      <c r="CC120" s="927"/>
      <c r="CD120" s="927"/>
      <c r="CE120" s="927"/>
      <c r="CF120" s="951">
        <v>446.1</v>
      </c>
      <c r="CG120" s="952"/>
      <c r="CH120" s="952"/>
      <c r="CI120" s="952"/>
      <c r="CJ120" s="952"/>
      <c r="CK120" s="953" t="s">
        <v>467</v>
      </c>
      <c r="CL120" s="937"/>
      <c r="CM120" s="937"/>
      <c r="CN120" s="937"/>
      <c r="CO120" s="938"/>
      <c r="CP120" s="957" t="s">
        <v>468</v>
      </c>
      <c r="CQ120" s="958"/>
      <c r="CR120" s="958"/>
      <c r="CS120" s="958"/>
      <c r="CT120" s="958"/>
      <c r="CU120" s="958"/>
      <c r="CV120" s="958"/>
      <c r="CW120" s="958"/>
      <c r="CX120" s="958"/>
      <c r="CY120" s="958"/>
      <c r="CZ120" s="958"/>
      <c r="DA120" s="958"/>
      <c r="DB120" s="958"/>
      <c r="DC120" s="958"/>
      <c r="DD120" s="958"/>
      <c r="DE120" s="958"/>
      <c r="DF120" s="959"/>
      <c r="DG120" s="946">
        <v>65735</v>
      </c>
      <c r="DH120" s="927"/>
      <c r="DI120" s="927"/>
      <c r="DJ120" s="927"/>
      <c r="DK120" s="927"/>
      <c r="DL120" s="927">
        <v>71641</v>
      </c>
      <c r="DM120" s="927"/>
      <c r="DN120" s="927"/>
      <c r="DO120" s="927"/>
      <c r="DP120" s="927"/>
      <c r="DQ120" s="927">
        <v>67362</v>
      </c>
      <c r="DR120" s="927"/>
      <c r="DS120" s="927"/>
      <c r="DT120" s="927"/>
      <c r="DU120" s="927"/>
      <c r="DV120" s="928">
        <v>5.2</v>
      </c>
      <c r="DW120" s="928"/>
      <c r="DX120" s="928"/>
      <c r="DY120" s="928"/>
      <c r="DZ120" s="929"/>
    </row>
    <row r="121" spans="1:130" s="247" customFormat="1" ht="26.25" customHeight="1" x14ac:dyDescent="0.15">
      <c r="A121" s="902"/>
      <c r="B121" s="903"/>
      <c r="C121" s="948" t="s">
        <v>469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129</v>
      </c>
      <c r="AB121" s="862"/>
      <c r="AC121" s="862"/>
      <c r="AD121" s="862"/>
      <c r="AE121" s="863"/>
      <c r="AF121" s="864" t="s">
        <v>129</v>
      </c>
      <c r="AG121" s="862"/>
      <c r="AH121" s="862"/>
      <c r="AI121" s="862"/>
      <c r="AJ121" s="863"/>
      <c r="AK121" s="864" t="s">
        <v>129</v>
      </c>
      <c r="AL121" s="862"/>
      <c r="AM121" s="862"/>
      <c r="AN121" s="862"/>
      <c r="AO121" s="863"/>
      <c r="AP121" s="909" t="s">
        <v>129</v>
      </c>
      <c r="AQ121" s="910"/>
      <c r="AR121" s="910"/>
      <c r="AS121" s="910"/>
      <c r="AT121" s="911"/>
      <c r="AU121" s="971"/>
      <c r="AV121" s="972"/>
      <c r="AW121" s="972"/>
      <c r="AX121" s="972"/>
      <c r="AY121" s="973"/>
      <c r="AZ121" s="899" t="s">
        <v>470</v>
      </c>
      <c r="BA121" s="832"/>
      <c r="BB121" s="832"/>
      <c r="BC121" s="832"/>
      <c r="BD121" s="832"/>
      <c r="BE121" s="832"/>
      <c r="BF121" s="832"/>
      <c r="BG121" s="832"/>
      <c r="BH121" s="832"/>
      <c r="BI121" s="832"/>
      <c r="BJ121" s="832"/>
      <c r="BK121" s="832"/>
      <c r="BL121" s="832"/>
      <c r="BM121" s="832"/>
      <c r="BN121" s="832"/>
      <c r="BO121" s="832"/>
      <c r="BP121" s="833"/>
      <c r="BQ121" s="871" t="s">
        <v>129</v>
      </c>
      <c r="BR121" s="872"/>
      <c r="BS121" s="872"/>
      <c r="BT121" s="872"/>
      <c r="BU121" s="872"/>
      <c r="BV121" s="872" t="s">
        <v>392</v>
      </c>
      <c r="BW121" s="872"/>
      <c r="BX121" s="872"/>
      <c r="BY121" s="872"/>
      <c r="BZ121" s="872"/>
      <c r="CA121" s="872" t="s">
        <v>129</v>
      </c>
      <c r="CB121" s="872"/>
      <c r="CC121" s="872"/>
      <c r="CD121" s="872"/>
      <c r="CE121" s="872"/>
      <c r="CF121" s="960" t="s">
        <v>129</v>
      </c>
      <c r="CG121" s="961"/>
      <c r="CH121" s="961"/>
      <c r="CI121" s="961"/>
      <c r="CJ121" s="961"/>
      <c r="CK121" s="954"/>
      <c r="CL121" s="940"/>
      <c r="CM121" s="940"/>
      <c r="CN121" s="940"/>
      <c r="CO121" s="941"/>
      <c r="CP121" s="920" t="s">
        <v>471</v>
      </c>
      <c r="CQ121" s="921"/>
      <c r="CR121" s="921"/>
      <c r="CS121" s="921"/>
      <c r="CT121" s="921"/>
      <c r="CU121" s="921"/>
      <c r="CV121" s="921"/>
      <c r="CW121" s="921"/>
      <c r="CX121" s="921"/>
      <c r="CY121" s="921"/>
      <c r="CZ121" s="921"/>
      <c r="DA121" s="921"/>
      <c r="DB121" s="921"/>
      <c r="DC121" s="921"/>
      <c r="DD121" s="921"/>
      <c r="DE121" s="921"/>
      <c r="DF121" s="922"/>
      <c r="DG121" s="871">
        <v>5781</v>
      </c>
      <c r="DH121" s="872"/>
      <c r="DI121" s="872"/>
      <c r="DJ121" s="872"/>
      <c r="DK121" s="872"/>
      <c r="DL121" s="872">
        <v>4856</v>
      </c>
      <c r="DM121" s="872"/>
      <c r="DN121" s="872"/>
      <c r="DO121" s="872"/>
      <c r="DP121" s="872"/>
      <c r="DQ121" s="872">
        <v>3891</v>
      </c>
      <c r="DR121" s="872"/>
      <c r="DS121" s="872"/>
      <c r="DT121" s="872"/>
      <c r="DU121" s="872"/>
      <c r="DV121" s="878">
        <v>0.3</v>
      </c>
      <c r="DW121" s="878"/>
      <c r="DX121" s="878"/>
      <c r="DY121" s="878"/>
      <c r="DZ121" s="879"/>
    </row>
    <row r="122" spans="1:130" s="247" customFormat="1" ht="26.25" customHeight="1" x14ac:dyDescent="0.15">
      <c r="A122" s="902"/>
      <c r="B122" s="903"/>
      <c r="C122" s="906" t="s">
        <v>450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392</v>
      </c>
      <c r="AB122" s="862"/>
      <c r="AC122" s="862"/>
      <c r="AD122" s="862"/>
      <c r="AE122" s="863"/>
      <c r="AF122" s="864" t="s">
        <v>129</v>
      </c>
      <c r="AG122" s="862"/>
      <c r="AH122" s="862"/>
      <c r="AI122" s="862"/>
      <c r="AJ122" s="863"/>
      <c r="AK122" s="864" t="s">
        <v>129</v>
      </c>
      <c r="AL122" s="862"/>
      <c r="AM122" s="862"/>
      <c r="AN122" s="862"/>
      <c r="AO122" s="863"/>
      <c r="AP122" s="909" t="s">
        <v>129</v>
      </c>
      <c r="AQ122" s="910"/>
      <c r="AR122" s="910"/>
      <c r="AS122" s="910"/>
      <c r="AT122" s="911"/>
      <c r="AU122" s="971"/>
      <c r="AV122" s="972"/>
      <c r="AW122" s="972"/>
      <c r="AX122" s="972"/>
      <c r="AY122" s="973"/>
      <c r="AZ122" s="964" t="s">
        <v>472</v>
      </c>
      <c r="BA122" s="965"/>
      <c r="BB122" s="965"/>
      <c r="BC122" s="965"/>
      <c r="BD122" s="965"/>
      <c r="BE122" s="965"/>
      <c r="BF122" s="965"/>
      <c r="BG122" s="965"/>
      <c r="BH122" s="965"/>
      <c r="BI122" s="965"/>
      <c r="BJ122" s="965"/>
      <c r="BK122" s="965"/>
      <c r="BL122" s="965"/>
      <c r="BM122" s="965"/>
      <c r="BN122" s="965"/>
      <c r="BO122" s="965"/>
      <c r="BP122" s="966"/>
      <c r="BQ122" s="967">
        <v>2285480</v>
      </c>
      <c r="BR122" s="930"/>
      <c r="BS122" s="930"/>
      <c r="BT122" s="930"/>
      <c r="BU122" s="930"/>
      <c r="BV122" s="930">
        <v>2410038</v>
      </c>
      <c r="BW122" s="930"/>
      <c r="BX122" s="930"/>
      <c r="BY122" s="930"/>
      <c r="BZ122" s="930"/>
      <c r="CA122" s="930">
        <v>2534475</v>
      </c>
      <c r="CB122" s="930"/>
      <c r="CC122" s="930"/>
      <c r="CD122" s="930"/>
      <c r="CE122" s="930"/>
      <c r="CF122" s="931">
        <v>195</v>
      </c>
      <c r="CG122" s="932"/>
      <c r="CH122" s="932"/>
      <c r="CI122" s="932"/>
      <c r="CJ122" s="932"/>
      <c r="CK122" s="954"/>
      <c r="CL122" s="940"/>
      <c r="CM122" s="940"/>
      <c r="CN122" s="940"/>
      <c r="CO122" s="941"/>
      <c r="CP122" s="920" t="s">
        <v>404</v>
      </c>
      <c r="CQ122" s="921"/>
      <c r="CR122" s="921"/>
      <c r="CS122" s="921"/>
      <c r="CT122" s="921"/>
      <c r="CU122" s="921"/>
      <c r="CV122" s="921"/>
      <c r="CW122" s="921"/>
      <c r="CX122" s="921"/>
      <c r="CY122" s="921"/>
      <c r="CZ122" s="921"/>
      <c r="DA122" s="921"/>
      <c r="DB122" s="921"/>
      <c r="DC122" s="921"/>
      <c r="DD122" s="921"/>
      <c r="DE122" s="921"/>
      <c r="DF122" s="922"/>
      <c r="DG122" s="871" t="s">
        <v>392</v>
      </c>
      <c r="DH122" s="872"/>
      <c r="DI122" s="872"/>
      <c r="DJ122" s="872"/>
      <c r="DK122" s="872"/>
      <c r="DL122" s="872" t="s">
        <v>392</v>
      </c>
      <c r="DM122" s="872"/>
      <c r="DN122" s="872"/>
      <c r="DO122" s="872"/>
      <c r="DP122" s="872"/>
      <c r="DQ122" s="872" t="s">
        <v>392</v>
      </c>
      <c r="DR122" s="872"/>
      <c r="DS122" s="872"/>
      <c r="DT122" s="872"/>
      <c r="DU122" s="872"/>
      <c r="DV122" s="878" t="s">
        <v>129</v>
      </c>
      <c r="DW122" s="878"/>
      <c r="DX122" s="878"/>
      <c r="DY122" s="878"/>
      <c r="DZ122" s="879"/>
    </row>
    <row r="123" spans="1:130" s="247" customFormat="1" ht="26.25" customHeight="1" x14ac:dyDescent="0.15">
      <c r="A123" s="902"/>
      <c r="B123" s="903"/>
      <c r="C123" s="906" t="s">
        <v>456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4590</v>
      </c>
      <c r="AB123" s="862"/>
      <c r="AC123" s="862"/>
      <c r="AD123" s="862"/>
      <c r="AE123" s="863"/>
      <c r="AF123" s="864" t="s">
        <v>392</v>
      </c>
      <c r="AG123" s="862"/>
      <c r="AH123" s="862"/>
      <c r="AI123" s="862"/>
      <c r="AJ123" s="863"/>
      <c r="AK123" s="864" t="s">
        <v>392</v>
      </c>
      <c r="AL123" s="862"/>
      <c r="AM123" s="862"/>
      <c r="AN123" s="862"/>
      <c r="AO123" s="863"/>
      <c r="AP123" s="909" t="s">
        <v>129</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473</v>
      </c>
      <c r="BP123" s="963"/>
      <c r="BQ123" s="917">
        <v>8066787</v>
      </c>
      <c r="BR123" s="918"/>
      <c r="BS123" s="918"/>
      <c r="BT123" s="918"/>
      <c r="BU123" s="918"/>
      <c r="BV123" s="918">
        <v>8295070</v>
      </c>
      <c r="BW123" s="918"/>
      <c r="BX123" s="918"/>
      <c r="BY123" s="918"/>
      <c r="BZ123" s="918"/>
      <c r="CA123" s="918">
        <v>8332731</v>
      </c>
      <c r="CB123" s="918"/>
      <c r="CC123" s="918"/>
      <c r="CD123" s="918"/>
      <c r="CE123" s="918"/>
      <c r="CF123" s="828"/>
      <c r="CG123" s="829"/>
      <c r="CH123" s="829"/>
      <c r="CI123" s="829"/>
      <c r="CJ123" s="919"/>
      <c r="CK123" s="954"/>
      <c r="CL123" s="940"/>
      <c r="CM123" s="940"/>
      <c r="CN123" s="940"/>
      <c r="CO123" s="941"/>
      <c r="CP123" s="920" t="s">
        <v>474</v>
      </c>
      <c r="CQ123" s="921"/>
      <c r="CR123" s="921"/>
      <c r="CS123" s="921"/>
      <c r="CT123" s="921"/>
      <c r="CU123" s="921"/>
      <c r="CV123" s="921"/>
      <c r="CW123" s="921"/>
      <c r="CX123" s="921"/>
      <c r="CY123" s="921"/>
      <c r="CZ123" s="921"/>
      <c r="DA123" s="921"/>
      <c r="DB123" s="921"/>
      <c r="DC123" s="921"/>
      <c r="DD123" s="921"/>
      <c r="DE123" s="921"/>
      <c r="DF123" s="922"/>
      <c r="DG123" s="861" t="s">
        <v>464</v>
      </c>
      <c r="DH123" s="862"/>
      <c r="DI123" s="862"/>
      <c r="DJ123" s="862"/>
      <c r="DK123" s="863"/>
      <c r="DL123" s="864" t="s">
        <v>129</v>
      </c>
      <c r="DM123" s="862"/>
      <c r="DN123" s="862"/>
      <c r="DO123" s="862"/>
      <c r="DP123" s="863"/>
      <c r="DQ123" s="864" t="s">
        <v>392</v>
      </c>
      <c r="DR123" s="862"/>
      <c r="DS123" s="862"/>
      <c r="DT123" s="862"/>
      <c r="DU123" s="863"/>
      <c r="DV123" s="909" t="s">
        <v>129</v>
      </c>
      <c r="DW123" s="910"/>
      <c r="DX123" s="910"/>
      <c r="DY123" s="910"/>
      <c r="DZ123" s="911"/>
    </row>
    <row r="124" spans="1:130" s="247" customFormat="1" ht="26.25" customHeight="1" thickBot="1" x14ac:dyDescent="0.2">
      <c r="A124" s="902"/>
      <c r="B124" s="903"/>
      <c r="C124" s="906" t="s">
        <v>459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392</v>
      </c>
      <c r="AB124" s="862"/>
      <c r="AC124" s="862"/>
      <c r="AD124" s="862"/>
      <c r="AE124" s="863"/>
      <c r="AF124" s="864" t="s">
        <v>129</v>
      </c>
      <c r="AG124" s="862"/>
      <c r="AH124" s="862"/>
      <c r="AI124" s="862"/>
      <c r="AJ124" s="863"/>
      <c r="AK124" s="864" t="s">
        <v>129</v>
      </c>
      <c r="AL124" s="862"/>
      <c r="AM124" s="862"/>
      <c r="AN124" s="862"/>
      <c r="AO124" s="863"/>
      <c r="AP124" s="909" t="s">
        <v>129</v>
      </c>
      <c r="AQ124" s="910"/>
      <c r="AR124" s="910"/>
      <c r="AS124" s="910"/>
      <c r="AT124" s="911"/>
      <c r="AU124" s="912" t="s">
        <v>475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392</v>
      </c>
      <c r="BR124" s="916"/>
      <c r="BS124" s="916"/>
      <c r="BT124" s="916"/>
      <c r="BU124" s="916"/>
      <c r="BV124" s="916" t="s">
        <v>129</v>
      </c>
      <c r="BW124" s="916"/>
      <c r="BX124" s="916"/>
      <c r="BY124" s="916"/>
      <c r="BZ124" s="916"/>
      <c r="CA124" s="916" t="s">
        <v>129</v>
      </c>
      <c r="CB124" s="916"/>
      <c r="CC124" s="916"/>
      <c r="CD124" s="916"/>
      <c r="CE124" s="916"/>
      <c r="CF124" s="806"/>
      <c r="CG124" s="807"/>
      <c r="CH124" s="807"/>
      <c r="CI124" s="807"/>
      <c r="CJ124" s="947"/>
      <c r="CK124" s="955"/>
      <c r="CL124" s="955"/>
      <c r="CM124" s="955"/>
      <c r="CN124" s="955"/>
      <c r="CO124" s="956"/>
      <c r="CP124" s="920" t="s">
        <v>476</v>
      </c>
      <c r="CQ124" s="921"/>
      <c r="CR124" s="921"/>
      <c r="CS124" s="921"/>
      <c r="CT124" s="921"/>
      <c r="CU124" s="921"/>
      <c r="CV124" s="921"/>
      <c r="CW124" s="921"/>
      <c r="CX124" s="921"/>
      <c r="CY124" s="921"/>
      <c r="CZ124" s="921"/>
      <c r="DA124" s="921"/>
      <c r="DB124" s="921"/>
      <c r="DC124" s="921"/>
      <c r="DD124" s="921"/>
      <c r="DE124" s="921"/>
      <c r="DF124" s="922"/>
      <c r="DG124" s="844" t="s">
        <v>392</v>
      </c>
      <c r="DH124" s="845"/>
      <c r="DI124" s="845"/>
      <c r="DJ124" s="845"/>
      <c r="DK124" s="846"/>
      <c r="DL124" s="847" t="s">
        <v>129</v>
      </c>
      <c r="DM124" s="845"/>
      <c r="DN124" s="845"/>
      <c r="DO124" s="845"/>
      <c r="DP124" s="846"/>
      <c r="DQ124" s="847" t="s">
        <v>392</v>
      </c>
      <c r="DR124" s="845"/>
      <c r="DS124" s="845"/>
      <c r="DT124" s="845"/>
      <c r="DU124" s="846"/>
      <c r="DV124" s="933" t="s">
        <v>392</v>
      </c>
      <c r="DW124" s="934"/>
      <c r="DX124" s="934"/>
      <c r="DY124" s="934"/>
      <c r="DZ124" s="935"/>
    </row>
    <row r="125" spans="1:130" s="247" customFormat="1" ht="26.25" customHeight="1" x14ac:dyDescent="0.15">
      <c r="A125" s="902"/>
      <c r="B125" s="903"/>
      <c r="C125" s="906" t="s">
        <v>461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129</v>
      </c>
      <c r="AB125" s="862"/>
      <c r="AC125" s="862"/>
      <c r="AD125" s="862"/>
      <c r="AE125" s="863"/>
      <c r="AF125" s="864" t="s">
        <v>392</v>
      </c>
      <c r="AG125" s="862"/>
      <c r="AH125" s="862"/>
      <c r="AI125" s="862"/>
      <c r="AJ125" s="863"/>
      <c r="AK125" s="864" t="s">
        <v>392</v>
      </c>
      <c r="AL125" s="862"/>
      <c r="AM125" s="862"/>
      <c r="AN125" s="862"/>
      <c r="AO125" s="863"/>
      <c r="AP125" s="909" t="s">
        <v>392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477</v>
      </c>
      <c r="CL125" s="937"/>
      <c r="CM125" s="937"/>
      <c r="CN125" s="937"/>
      <c r="CO125" s="938"/>
      <c r="CP125" s="945" t="s">
        <v>478</v>
      </c>
      <c r="CQ125" s="892"/>
      <c r="CR125" s="892"/>
      <c r="CS125" s="892"/>
      <c r="CT125" s="892"/>
      <c r="CU125" s="892"/>
      <c r="CV125" s="892"/>
      <c r="CW125" s="892"/>
      <c r="CX125" s="892"/>
      <c r="CY125" s="892"/>
      <c r="CZ125" s="892"/>
      <c r="DA125" s="892"/>
      <c r="DB125" s="892"/>
      <c r="DC125" s="892"/>
      <c r="DD125" s="892"/>
      <c r="DE125" s="892"/>
      <c r="DF125" s="893"/>
      <c r="DG125" s="946" t="s">
        <v>392</v>
      </c>
      <c r="DH125" s="927"/>
      <c r="DI125" s="927"/>
      <c r="DJ125" s="927"/>
      <c r="DK125" s="927"/>
      <c r="DL125" s="927" t="s">
        <v>129</v>
      </c>
      <c r="DM125" s="927"/>
      <c r="DN125" s="927"/>
      <c r="DO125" s="927"/>
      <c r="DP125" s="927"/>
      <c r="DQ125" s="927" t="s">
        <v>129</v>
      </c>
      <c r="DR125" s="927"/>
      <c r="DS125" s="927"/>
      <c r="DT125" s="927"/>
      <c r="DU125" s="927"/>
      <c r="DV125" s="928" t="s">
        <v>392</v>
      </c>
      <c r="DW125" s="928"/>
      <c r="DX125" s="928"/>
      <c r="DY125" s="928"/>
      <c r="DZ125" s="929"/>
    </row>
    <row r="126" spans="1:130" s="247" customFormat="1" ht="26.25" customHeight="1" thickBot="1" x14ac:dyDescent="0.2">
      <c r="A126" s="902"/>
      <c r="B126" s="903"/>
      <c r="C126" s="906" t="s">
        <v>463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129</v>
      </c>
      <c r="AB126" s="862"/>
      <c r="AC126" s="862"/>
      <c r="AD126" s="862"/>
      <c r="AE126" s="863"/>
      <c r="AF126" s="864" t="s">
        <v>392</v>
      </c>
      <c r="AG126" s="862"/>
      <c r="AH126" s="862"/>
      <c r="AI126" s="862"/>
      <c r="AJ126" s="863"/>
      <c r="AK126" s="864" t="s">
        <v>129</v>
      </c>
      <c r="AL126" s="862"/>
      <c r="AM126" s="862"/>
      <c r="AN126" s="862"/>
      <c r="AO126" s="863"/>
      <c r="AP126" s="909" t="s">
        <v>392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9" t="s">
        <v>479</v>
      </c>
      <c r="CQ126" s="832"/>
      <c r="CR126" s="832"/>
      <c r="CS126" s="832"/>
      <c r="CT126" s="832"/>
      <c r="CU126" s="832"/>
      <c r="CV126" s="832"/>
      <c r="CW126" s="832"/>
      <c r="CX126" s="832"/>
      <c r="CY126" s="832"/>
      <c r="CZ126" s="832"/>
      <c r="DA126" s="832"/>
      <c r="DB126" s="832"/>
      <c r="DC126" s="832"/>
      <c r="DD126" s="832"/>
      <c r="DE126" s="832"/>
      <c r="DF126" s="833"/>
      <c r="DG126" s="871" t="s">
        <v>392</v>
      </c>
      <c r="DH126" s="872"/>
      <c r="DI126" s="872"/>
      <c r="DJ126" s="872"/>
      <c r="DK126" s="872"/>
      <c r="DL126" s="872" t="s">
        <v>392</v>
      </c>
      <c r="DM126" s="872"/>
      <c r="DN126" s="872"/>
      <c r="DO126" s="872"/>
      <c r="DP126" s="872"/>
      <c r="DQ126" s="872" t="s">
        <v>392</v>
      </c>
      <c r="DR126" s="872"/>
      <c r="DS126" s="872"/>
      <c r="DT126" s="872"/>
      <c r="DU126" s="872"/>
      <c r="DV126" s="878" t="s">
        <v>129</v>
      </c>
      <c r="DW126" s="878"/>
      <c r="DX126" s="878"/>
      <c r="DY126" s="878"/>
      <c r="DZ126" s="879"/>
    </row>
    <row r="127" spans="1:130" s="247" customFormat="1" ht="26.25" customHeight="1" x14ac:dyDescent="0.15">
      <c r="A127" s="904"/>
      <c r="B127" s="905"/>
      <c r="C127" s="923" t="s">
        <v>480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276</v>
      </c>
      <c r="AB127" s="862"/>
      <c r="AC127" s="862"/>
      <c r="AD127" s="862"/>
      <c r="AE127" s="863"/>
      <c r="AF127" s="864">
        <v>233</v>
      </c>
      <c r="AG127" s="862"/>
      <c r="AH127" s="862"/>
      <c r="AI127" s="862"/>
      <c r="AJ127" s="863"/>
      <c r="AK127" s="864">
        <v>105</v>
      </c>
      <c r="AL127" s="862"/>
      <c r="AM127" s="862"/>
      <c r="AN127" s="862"/>
      <c r="AO127" s="863"/>
      <c r="AP127" s="909">
        <v>0</v>
      </c>
      <c r="AQ127" s="910"/>
      <c r="AR127" s="910"/>
      <c r="AS127" s="910"/>
      <c r="AT127" s="911"/>
      <c r="AU127" s="283"/>
      <c r="AV127" s="283"/>
      <c r="AW127" s="283"/>
      <c r="AX127" s="926" t="s">
        <v>481</v>
      </c>
      <c r="AY127" s="896"/>
      <c r="AZ127" s="896"/>
      <c r="BA127" s="896"/>
      <c r="BB127" s="896"/>
      <c r="BC127" s="896"/>
      <c r="BD127" s="896"/>
      <c r="BE127" s="897"/>
      <c r="BF127" s="895" t="s">
        <v>482</v>
      </c>
      <c r="BG127" s="896"/>
      <c r="BH127" s="896"/>
      <c r="BI127" s="896"/>
      <c r="BJ127" s="896"/>
      <c r="BK127" s="896"/>
      <c r="BL127" s="897"/>
      <c r="BM127" s="895" t="s">
        <v>483</v>
      </c>
      <c r="BN127" s="896"/>
      <c r="BO127" s="896"/>
      <c r="BP127" s="896"/>
      <c r="BQ127" s="896"/>
      <c r="BR127" s="896"/>
      <c r="BS127" s="897"/>
      <c r="BT127" s="895" t="s">
        <v>484</v>
      </c>
      <c r="BU127" s="896"/>
      <c r="BV127" s="896"/>
      <c r="BW127" s="896"/>
      <c r="BX127" s="896"/>
      <c r="BY127" s="896"/>
      <c r="BZ127" s="898"/>
      <c r="CA127" s="283"/>
      <c r="CB127" s="283"/>
      <c r="CC127" s="283"/>
      <c r="CD127" s="284"/>
      <c r="CE127" s="284"/>
      <c r="CF127" s="284"/>
      <c r="CG127" s="281"/>
      <c r="CH127" s="281"/>
      <c r="CI127" s="281"/>
      <c r="CJ127" s="282"/>
      <c r="CK127" s="939"/>
      <c r="CL127" s="940"/>
      <c r="CM127" s="940"/>
      <c r="CN127" s="940"/>
      <c r="CO127" s="941"/>
      <c r="CP127" s="899" t="s">
        <v>485</v>
      </c>
      <c r="CQ127" s="832"/>
      <c r="CR127" s="832"/>
      <c r="CS127" s="832"/>
      <c r="CT127" s="832"/>
      <c r="CU127" s="832"/>
      <c r="CV127" s="832"/>
      <c r="CW127" s="832"/>
      <c r="CX127" s="832"/>
      <c r="CY127" s="832"/>
      <c r="CZ127" s="832"/>
      <c r="DA127" s="832"/>
      <c r="DB127" s="832"/>
      <c r="DC127" s="832"/>
      <c r="DD127" s="832"/>
      <c r="DE127" s="832"/>
      <c r="DF127" s="833"/>
      <c r="DG127" s="871" t="s">
        <v>392</v>
      </c>
      <c r="DH127" s="872"/>
      <c r="DI127" s="872"/>
      <c r="DJ127" s="872"/>
      <c r="DK127" s="872"/>
      <c r="DL127" s="872" t="s">
        <v>392</v>
      </c>
      <c r="DM127" s="872"/>
      <c r="DN127" s="872"/>
      <c r="DO127" s="872"/>
      <c r="DP127" s="872"/>
      <c r="DQ127" s="872" t="s">
        <v>392</v>
      </c>
      <c r="DR127" s="872"/>
      <c r="DS127" s="872"/>
      <c r="DT127" s="872"/>
      <c r="DU127" s="872"/>
      <c r="DV127" s="878" t="s">
        <v>392</v>
      </c>
      <c r="DW127" s="878"/>
      <c r="DX127" s="878"/>
      <c r="DY127" s="878"/>
      <c r="DZ127" s="879"/>
    </row>
    <row r="128" spans="1:130" s="247" customFormat="1" ht="26.25" customHeight="1" thickBot="1" x14ac:dyDescent="0.2">
      <c r="A128" s="880" t="s">
        <v>486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487</v>
      </c>
      <c r="X128" s="882"/>
      <c r="Y128" s="882"/>
      <c r="Z128" s="883"/>
      <c r="AA128" s="884" t="s">
        <v>129</v>
      </c>
      <c r="AB128" s="885"/>
      <c r="AC128" s="885"/>
      <c r="AD128" s="885"/>
      <c r="AE128" s="886"/>
      <c r="AF128" s="887" t="s">
        <v>392</v>
      </c>
      <c r="AG128" s="885"/>
      <c r="AH128" s="885"/>
      <c r="AI128" s="885"/>
      <c r="AJ128" s="886"/>
      <c r="AK128" s="887" t="s">
        <v>392</v>
      </c>
      <c r="AL128" s="885"/>
      <c r="AM128" s="885"/>
      <c r="AN128" s="885"/>
      <c r="AO128" s="886"/>
      <c r="AP128" s="888"/>
      <c r="AQ128" s="889"/>
      <c r="AR128" s="889"/>
      <c r="AS128" s="889"/>
      <c r="AT128" s="890"/>
      <c r="AU128" s="283"/>
      <c r="AV128" s="283"/>
      <c r="AW128" s="283"/>
      <c r="AX128" s="891" t="s">
        <v>488</v>
      </c>
      <c r="AY128" s="892"/>
      <c r="AZ128" s="892"/>
      <c r="BA128" s="892"/>
      <c r="BB128" s="892"/>
      <c r="BC128" s="892"/>
      <c r="BD128" s="892"/>
      <c r="BE128" s="893"/>
      <c r="BF128" s="868" t="s">
        <v>392</v>
      </c>
      <c r="BG128" s="869"/>
      <c r="BH128" s="869"/>
      <c r="BI128" s="869"/>
      <c r="BJ128" s="869"/>
      <c r="BK128" s="869"/>
      <c r="BL128" s="894"/>
      <c r="BM128" s="868">
        <v>15</v>
      </c>
      <c r="BN128" s="869"/>
      <c r="BO128" s="869"/>
      <c r="BP128" s="869"/>
      <c r="BQ128" s="869"/>
      <c r="BR128" s="869"/>
      <c r="BS128" s="894"/>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3" t="s">
        <v>489</v>
      </c>
      <c r="CQ128" s="810"/>
      <c r="CR128" s="810"/>
      <c r="CS128" s="810"/>
      <c r="CT128" s="810"/>
      <c r="CU128" s="810"/>
      <c r="CV128" s="810"/>
      <c r="CW128" s="810"/>
      <c r="CX128" s="810"/>
      <c r="CY128" s="810"/>
      <c r="CZ128" s="810"/>
      <c r="DA128" s="810"/>
      <c r="DB128" s="810"/>
      <c r="DC128" s="810"/>
      <c r="DD128" s="810"/>
      <c r="DE128" s="810"/>
      <c r="DF128" s="811"/>
      <c r="DG128" s="874" t="s">
        <v>392</v>
      </c>
      <c r="DH128" s="875"/>
      <c r="DI128" s="875"/>
      <c r="DJ128" s="875"/>
      <c r="DK128" s="875"/>
      <c r="DL128" s="875" t="s">
        <v>392</v>
      </c>
      <c r="DM128" s="875"/>
      <c r="DN128" s="875"/>
      <c r="DO128" s="875"/>
      <c r="DP128" s="875"/>
      <c r="DQ128" s="875" t="s">
        <v>129</v>
      </c>
      <c r="DR128" s="875"/>
      <c r="DS128" s="875"/>
      <c r="DT128" s="875"/>
      <c r="DU128" s="875"/>
      <c r="DV128" s="876" t="s">
        <v>464</v>
      </c>
      <c r="DW128" s="876"/>
      <c r="DX128" s="876"/>
      <c r="DY128" s="876"/>
      <c r="DZ128" s="877"/>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490</v>
      </c>
      <c r="X129" s="859"/>
      <c r="Y129" s="859"/>
      <c r="Z129" s="860"/>
      <c r="AA129" s="861">
        <v>1763538</v>
      </c>
      <c r="AB129" s="862"/>
      <c r="AC129" s="862"/>
      <c r="AD129" s="862"/>
      <c r="AE129" s="863"/>
      <c r="AF129" s="864">
        <v>1628841</v>
      </c>
      <c r="AG129" s="862"/>
      <c r="AH129" s="862"/>
      <c r="AI129" s="862"/>
      <c r="AJ129" s="863"/>
      <c r="AK129" s="864">
        <v>1614749</v>
      </c>
      <c r="AL129" s="862"/>
      <c r="AM129" s="862"/>
      <c r="AN129" s="862"/>
      <c r="AO129" s="863"/>
      <c r="AP129" s="865"/>
      <c r="AQ129" s="866"/>
      <c r="AR129" s="866"/>
      <c r="AS129" s="866"/>
      <c r="AT129" s="867"/>
      <c r="AU129" s="285"/>
      <c r="AV129" s="285"/>
      <c r="AW129" s="285"/>
      <c r="AX129" s="831" t="s">
        <v>491</v>
      </c>
      <c r="AY129" s="832"/>
      <c r="AZ129" s="832"/>
      <c r="BA129" s="832"/>
      <c r="BB129" s="832"/>
      <c r="BC129" s="832"/>
      <c r="BD129" s="832"/>
      <c r="BE129" s="833"/>
      <c r="BF129" s="851" t="s">
        <v>464</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493</v>
      </c>
      <c r="X130" s="859"/>
      <c r="Y130" s="859"/>
      <c r="Z130" s="860"/>
      <c r="AA130" s="861">
        <v>366618</v>
      </c>
      <c r="AB130" s="862"/>
      <c r="AC130" s="862"/>
      <c r="AD130" s="862"/>
      <c r="AE130" s="863"/>
      <c r="AF130" s="864">
        <v>323523</v>
      </c>
      <c r="AG130" s="862"/>
      <c r="AH130" s="862"/>
      <c r="AI130" s="862"/>
      <c r="AJ130" s="863"/>
      <c r="AK130" s="864">
        <v>314893</v>
      </c>
      <c r="AL130" s="862"/>
      <c r="AM130" s="862"/>
      <c r="AN130" s="862"/>
      <c r="AO130" s="863"/>
      <c r="AP130" s="865"/>
      <c r="AQ130" s="866"/>
      <c r="AR130" s="866"/>
      <c r="AS130" s="866"/>
      <c r="AT130" s="867"/>
      <c r="AU130" s="285"/>
      <c r="AV130" s="285"/>
      <c r="AW130" s="285"/>
      <c r="AX130" s="831" t="s">
        <v>494</v>
      </c>
      <c r="AY130" s="832"/>
      <c r="AZ130" s="832"/>
      <c r="BA130" s="832"/>
      <c r="BB130" s="832"/>
      <c r="BC130" s="832"/>
      <c r="BD130" s="832"/>
      <c r="BE130" s="833"/>
      <c r="BF130" s="834">
        <v>8.1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495</v>
      </c>
      <c r="X131" s="842"/>
      <c r="Y131" s="842"/>
      <c r="Z131" s="843"/>
      <c r="AA131" s="844">
        <v>1396920</v>
      </c>
      <c r="AB131" s="845"/>
      <c r="AC131" s="845"/>
      <c r="AD131" s="845"/>
      <c r="AE131" s="846"/>
      <c r="AF131" s="847">
        <v>1305318</v>
      </c>
      <c r="AG131" s="845"/>
      <c r="AH131" s="845"/>
      <c r="AI131" s="845"/>
      <c r="AJ131" s="846"/>
      <c r="AK131" s="847">
        <v>1299856</v>
      </c>
      <c r="AL131" s="845"/>
      <c r="AM131" s="845"/>
      <c r="AN131" s="845"/>
      <c r="AO131" s="846"/>
      <c r="AP131" s="848"/>
      <c r="AQ131" s="849"/>
      <c r="AR131" s="849"/>
      <c r="AS131" s="849"/>
      <c r="AT131" s="850"/>
      <c r="AU131" s="285"/>
      <c r="AV131" s="285"/>
      <c r="AW131" s="285"/>
      <c r="AX131" s="809" t="s">
        <v>496</v>
      </c>
      <c r="AY131" s="810"/>
      <c r="AZ131" s="810"/>
      <c r="BA131" s="810"/>
      <c r="BB131" s="810"/>
      <c r="BC131" s="810"/>
      <c r="BD131" s="810"/>
      <c r="BE131" s="811"/>
      <c r="BF131" s="812" t="s">
        <v>392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498</v>
      </c>
      <c r="W132" s="822"/>
      <c r="X132" s="822"/>
      <c r="Y132" s="822"/>
      <c r="Z132" s="823"/>
      <c r="AA132" s="824">
        <v>8.6825301380000006</v>
      </c>
      <c r="AB132" s="825"/>
      <c r="AC132" s="825"/>
      <c r="AD132" s="825"/>
      <c r="AE132" s="826"/>
      <c r="AF132" s="827">
        <v>7.8404649290000004</v>
      </c>
      <c r="AG132" s="825"/>
      <c r="AH132" s="825"/>
      <c r="AI132" s="825"/>
      <c r="AJ132" s="826"/>
      <c r="AK132" s="827">
        <v>7.9350328040000004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499</v>
      </c>
      <c r="W133" s="801"/>
      <c r="X133" s="801"/>
      <c r="Y133" s="801"/>
      <c r="Z133" s="802"/>
      <c r="AA133" s="803">
        <v>7.9</v>
      </c>
      <c r="AB133" s="804"/>
      <c r="AC133" s="804"/>
      <c r="AD133" s="804"/>
      <c r="AE133" s="805"/>
      <c r="AF133" s="803">
        <v>7.9</v>
      </c>
      <c r="AG133" s="804"/>
      <c r="AH133" s="804"/>
      <c r="AI133" s="804"/>
      <c r="AJ133" s="805"/>
      <c r="AK133" s="803">
        <v>8.1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KBnQRewo88nfM/MP1/VK76KulJOhR/4VcpYIlIpA78o1I/Oik+nXym3h024GCH4BV4jaSN+c3e4LPKKgl6mrA==" saltValue="IItV4T1QVpFYstIGlZuIK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J61" zoomScaleNormal="85" zoomScaleSheetLayoutView="100" workbookViewId="0">
      <selection activeCell="CL95" sqref="CL95:CL96"/>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F9O2oOdNZigglTMwnxtVM6V91sjifBzfOpo651YDc8xV3FzFZ8RVsdyfCbfM2sCsL7mWru9k4lBsHWvm16vfQ==" saltValue="jH+Gmjt/Xq8XHya6LPJs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52"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PcYboSZj6C2AFKmT1b6EJ3MgpXVFeNRoVKy58PK6S9bs0UWDePkk/Z75goVFRPg28Ii/Bs7hcaaKO0pqnSp0w==" saltValue="xrH+dhVaViHTD0wAMY8ad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4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20"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1"/>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4" t="s">
        <v>508</v>
      </c>
      <c r="AL9" s="1235"/>
      <c r="AM9" s="1235"/>
      <c r="AN9" s="1236"/>
      <c r="AO9" s="313">
        <v>261131</v>
      </c>
      <c r="AP9" s="313">
        <v>225502</v>
      </c>
      <c r="AQ9" s="314">
        <v>198046</v>
      </c>
      <c r="AR9" s="315">
        <v>13.9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4" t="s">
        <v>509</v>
      </c>
      <c r="AL10" s="1235"/>
      <c r="AM10" s="1235"/>
      <c r="AN10" s="1236"/>
      <c r="AO10" s="316">
        <v>80899</v>
      </c>
      <c r="AP10" s="316">
        <v>69861</v>
      </c>
      <c r="AQ10" s="317">
        <v>23470</v>
      </c>
      <c r="AR10" s="318">
        <v>197.7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4" t="s">
        <v>510</v>
      </c>
      <c r="AL11" s="1235"/>
      <c r="AM11" s="1235"/>
      <c r="AN11" s="1236"/>
      <c r="AO11" s="316">
        <v>68518</v>
      </c>
      <c r="AP11" s="316">
        <v>59169</v>
      </c>
      <c r="AQ11" s="317">
        <v>31217</v>
      </c>
      <c r="AR11" s="318">
        <v>89.5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4" t="s">
        <v>511</v>
      </c>
      <c r="AL12" s="1235"/>
      <c r="AM12" s="1235"/>
      <c r="AN12" s="1236"/>
      <c r="AO12" s="316">
        <v>1915</v>
      </c>
      <c r="AP12" s="316">
        <v>1654</v>
      </c>
      <c r="AQ12" s="317">
        <v>3147</v>
      </c>
      <c r="AR12" s="318">
        <v>-47.4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4" t="s">
        <v>512</v>
      </c>
      <c r="AL13" s="1235"/>
      <c r="AM13" s="1235"/>
      <c r="AN13" s="1236"/>
      <c r="AO13" s="316" t="s">
        <v>513</v>
      </c>
      <c r="AP13" s="316" t="s">
        <v>513</v>
      </c>
      <c r="AQ13" s="317" t="s">
        <v>513</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4" t="s">
        <v>514</v>
      </c>
      <c r="AL14" s="1235"/>
      <c r="AM14" s="1235"/>
      <c r="AN14" s="1236"/>
      <c r="AO14" s="316">
        <v>9889</v>
      </c>
      <c r="AP14" s="316">
        <v>8540</v>
      </c>
      <c r="AQ14" s="317">
        <v>10757</v>
      </c>
      <c r="AR14" s="318">
        <v>-20.6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4" t="s">
        <v>515</v>
      </c>
      <c r="AL15" s="1235"/>
      <c r="AM15" s="1235"/>
      <c r="AN15" s="1236"/>
      <c r="AO15" s="316">
        <v>28020</v>
      </c>
      <c r="AP15" s="316">
        <v>24197</v>
      </c>
      <c r="AQ15" s="317">
        <v>4810</v>
      </c>
      <c r="AR15" s="318">
        <v>403.1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7" t="s">
        <v>516</v>
      </c>
      <c r="AL16" s="1238"/>
      <c r="AM16" s="1238"/>
      <c r="AN16" s="1239"/>
      <c r="AO16" s="316">
        <v>-17047</v>
      </c>
      <c r="AP16" s="316">
        <v>-14721</v>
      </c>
      <c r="AQ16" s="317">
        <v>-18847</v>
      </c>
      <c r="AR16" s="318">
        <v>-21.9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7" t="s">
        <v>187</v>
      </c>
      <c r="AL17" s="1238"/>
      <c r="AM17" s="1238"/>
      <c r="AN17" s="1239"/>
      <c r="AO17" s="316">
        <v>433325</v>
      </c>
      <c r="AP17" s="316">
        <v>374201</v>
      </c>
      <c r="AQ17" s="317">
        <v>252599</v>
      </c>
      <c r="AR17" s="318">
        <v>48.1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1" t="s">
        <v>521</v>
      </c>
      <c r="AL21" s="1232"/>
      <c r="AM21" s="1232"/>
      <c r="AN21" s="1233"/>
      <c r="AO21" s="328">
        <v>28.5</v>
      </c>
      <c r="AP21" s="329">
        <v>22.36</v>
      </c>
      <c r="AQ21" s="330">
        <v>6.14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1" t="s">
        <v>522</v>
      </c>
      <c r="AL22" s="1232"/>
      <c r="AM22" s="1232"/>
      <c r="AN22" s="1233"/>
      <c r="AO22" s="333">
        <v>89.3</v>
      </c>
      <c r="AP22" s="334">
        <v>95.6</v>
      </c>
      <c r="AQ22" s="335">
        <v>-6.3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20"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1"/>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2" t="s">
        <v>526</v>
      </c>
      <c r="AL32" s="1223"/>
      <c r="AM32" s="1223"/>
      <c r="AN32" s="1224"/>
      <c r="AO32" s="343">
        <v>394936</v>
      </c>
      <c r="AP32" s="343">
        <v>341050</v>
      </c>
      <c r="AQ32" s="344">
        <v>139617</v>
      </c>
      <c r="AR32" s="345">
        <v>144.30000000000001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2" t="s">
        <v>527</v>
      </c>
      <c r="AL33" s="1223"/>
      <c r="AM33" s="1223"/>
      <c r="AN33" s="1224"/>
      <c r="AO33" s="343" t="s">
        <v>513</v>
      </c>
      <c r="AP33" s="343" t="s">
        <v>513</v>
      </c>
      <c r="AQ33" s="344" t="s">
        <v>513</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2" t="s">
        <v>528</v>
      </c>
      <c r="AL34" s="1223"/>
      <c r="AM34" s="1223"/>
      <c r="AN34" s="1224"/>
      <c r="AO34" s="343" t="s">
        <v>513</v>
      </c>
      <c r="AP34" s="343" t="s">
        <v>513</v>
      </c>
      <c r="AQ34" s="344">
        <v>5</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2" t="s">
        <v>529</v>
      </c>
      <c r="AL35" s="1223"/>
      <c r="AM35" s="1223"/>
      <c r="AN35" s="1224"/>
      <c r="AO35" s="343">
        <v>7933</v>
      </c>
      <c r="AP35" s="343">
        <v>6851</v>
      </c>
      <c r="AQ35" s="344">
        <v>32699</v>
      </c>
      <c r="AR35" s="345">
        <v>-79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2" t="s">
        <v>530</v>
      </c>
      <c r="AL36" s="1223"/>
      <c r="AM36" s="1223"/>
      <c r="AN36" s="1224"/>
      <c r="AO36" s="343">
        <v>15063</v>
      </c>
      <c r="AP36" s="343">
        <v>13008</v>
      </c>
      <c r="AQ36" s="344">
        <v>4068</v>
      </c>
      <c r="AR36" s="345">
        <v>219.8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2" t="s">
        <v>531</v>
      </c>
      <c r="AL37" s="1223"/>
      <c r="AM37" s="1223"/>
      <c r="AN37" s="1224"/>
      <c r="AO37" s="343">
        <v>105</v>
      </c>
      <c r="AP37" s="343">
        <v>91</v>
      </c>
      <c r="AQ37" s="344">
        <v>1263</v>
      </c>
      <c r="AR37" s="345">
        <v>-92.8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5" t="s">
        <v>532</v>
      </c>
      <c r="AL38" s="1226"/>
      <c r="AM38" s="1226"/>
      <c r="AN38" s="1227"/>
      <c r="AO38" s="346" t="s">
        <v>513</v>
      </c>
      <c r="AP38" s="346" t="s">
        <v>513</v>
      </c>
      <c r="AQ38" s="347">
        <v>23</v>
      </c>
      <c r="AR38" s="335" t="s">
        <v>513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5" t="s">
        <v>533</v>
      </c>
      <c r="AL39" s="1226"/>
      <c r="AM39" s="1226"/>
      <c r="AN39" s="1227"/>
      <c r="AO39" s="343" t="s">
        <v>513</v>
      </c>
      <c r="AP39" s="343" t="s">
        <v>513</v>
      </c>
      <c r="AQ39" s="344">
        <v>-8148</v>
      </c>
      <c r="AR39" s="345" t="s">
        <v>513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2" t="s">
        <v>534</v>
      </c>
      <c r="AL40" s="1223"/>
      <c r="AM40" s="1223"/>
      <c r="AN40" s="1224"/>
      <c r="AO40" s="343">
        <v>-314893</v>
      </c>
      <c r="AP40" s="343">
        <v>-271928</v>
      </c>
      <c r="AQ40" s="344">
        <v>-124721</v>
      </c>
      <c r="AR40" s="345">
        <v>118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8" t="s">
        <v>297</v>
      </c>
      <c r="AL41" s="1229"/>
      <c r="AM41" s="1229"/>
      <c r="AN41" s="1230"/>
      <c r="AO41" s="343">
        <v>103144</v>
      </c>
      <c r="AP41" s="343">
        <v>89071</v>
      </c>
      <c r="AQ41" s="344">
        <v>44807</v>
      </c>
      <c r="AR41" s="345">
        <v>98.8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5" t="s">
        <v>503</v>
      </c>
      <c r="AN49" s="1217" t="s">
        <v>538</v>
      </c>
      <c r="AO49" s="1218"/>
      <c r="AP49" s="1218"/>
      <c r="AQ49" s="1218"/>
      <c r="AR49" s="121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6"/>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1105696</v>
      </c>
      <c r="AN51" s="365">
        <v>849229</v>
      </c>
      <c r="AO51" s="366">
        <v>-22</v>
      </c>
      <c r="AP51" s="367">
        <v>245039</v>
      </c>
      <c r="AQ51" s="368">
        <v>-15.1</v>
      </c>
      <c r="AR51" s="369">
        <v>-6.9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558871</v>
      </c>
      <c r="AN52" s="373">
        <v>429240</v>
      </c>
      <c r="AO52" s="374">
        <v>8.5</v>
      </c>
      <c r="AP52" s="375">
        <v>108922</v>
      </c>
      <c r="AQ52" s="376">
        <v>-23</v>
      </c>
      <c r="AR52" s="377">
        <v>31.5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1013372</v>
      </c>
      <c r="AN53" s="365">
        <v>792936</v>
      </c>
      <c r="AO53" s="366">
        <v>-6.6</v>
      </c>
      <c r="AP53" s="367">
        <v>291945</v>
      </c>
      <c r="AQ53" s="368">
        <v>19.100000000000001</v>
      </c>
      <c r="AR53" s="369">
        <v>-25.7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706253</v>
      </c>
      <c r="AN54" s="373">
        <v>552624</v>
      </c>
      <c r="AO54" s="374">
        <v>28.7</v>
      </c>
      <c r="AP54" s="375">
        <v>127651</v>
      </c>
      <c r="AQ54" s="376">
        <v>17.2</v>
      </c>
      <c r="AR54" s="377">
        <v>11.5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980761</v>
      </c>
      <c r="AN55" s="365">
        <v>801930</v>
      </c>
      <c r="AO55" s="366">
        <v>1.1000000000000001</v>
      </c>
      <c r="AP55" s="367">
        <v>291173</v>
      </c>
      <c r="AQ55" s="368">
        <v>-0.3</v>
      </c>
      <c r="AR55" s="369">
        <v>1.4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458793</v>
      </c>
      <c r="AN56" s="373">
        <v>375137</v>
      </c>
      <c r="AO56" s="374">
        <v>-32.1</v>
      </c>
      <c r="AP56" s="375">
        <v>119071</v>
      </c>
      <c r="AQ56" s="376">
        <v>-6.7</v>
      </c>
      <c r="AR56" s="377">
        <v>-25.4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1122884</v>
      </c>
      <c r="AN57" s="365">
        <v>943600</v>
      </c>
      <c r="AO57" s="366">
        <v>17.7</v>
      </c>
      <c r="AP57" s="367">
        <v>271581</v>
      </c>
      <c r="AQ57" s="368">
        <v>-6.7</v>
      </c>
      <c r="AR57" s="369">
        <v>24.4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589410</v>
      </c>
      <c r="AN58" s="373">
        <v>495303</v>
      </c>
      <c r="AO58" s="374">
        <v>32</v>
      </c>
      <c r="AP58" s="375">
        <v>117844</v>
      </c>
      <c r="AQ58" s="376">
        <v>-1</v>
      </c>
      <c r="AR58" s="377">
        <v>33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1053507</v>
      </c>
      <c r="AN59" s="365">
        <v>909764</v>
      </c>
      <c r="AO59" s="366">
        <v>-3.6</v>
      </c>
      <c r="AP59" s="367">
        <v>268375</v>
      </c>
      <c r="AQ59" s="368">
        <v>-1.2</v>
      </c>
      <c r="AR59" s="369">
        <v>-2.4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467328</v>
      </c>
      <c r="AN60" s="373">
        <v>403565</v>
      </c>
      <c r="AO60" s="374">
        <v>-18.5</v>
      </c>
      <c r="AP60" s="375">
        <v>119602</v>
      </c>
      <c r="AQ60" s="376">
        <v>1.5</v>
      </c>
      <c r="AR60" s="377">
        <v>-20</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1055244</v>
      </c>
      <c r="AN61" s="380">
        <v>859492</v>
      </c>
      <c r="AO61" s="381">
        <v>-2.7</v>
      </c>
      <c r="AP61" s="382">
        <v>273623</v>
      </c>
      <c r="AQ61" s="383">
        <v>-0.8</v>
      </c>
      <c r="AR61" s="369">
        <v>-1.9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556131</v>
      </c>
      <c r="AN62" s="373">
        <v>451174</v>
      </c>
      <c r="AO62" s="374">
        <v>3.7</v>
      </c>
      <c r="AP62" s="375">
        <v>118618</v>
      </c>
      <c r="AQ62" s="376">
        <v>-2.4</v>
      </c>
      <c r="AR62" s="377">
        <v>6.1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zFzCqpC9ReAyqNDKVgRpqawLa4BCFy29zCxyRqZvMgnXfmYenJvme+j0KvOrlMoclZjBikd0olL0sZbIx69QHg==" saltValue="3+jJi2PrW3g/83eUzJpEy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G78"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9DB2+O5SC8HS9Ri/Pxj7S6mi4/FaRpNOXtGX58UEYSj9HMkekhlFAiXTz0J2Z4M1sCI2eGzCYICa/2hL7fz7ZA==" saltValue="eNFWu61ifmrkRXqyL/zG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5" zoomScaleNormal="100" zoomScaleSheetLayoutView="55" workbookViewId="0">
      <selection activeCell="BJ82" sqref="BJ82"/>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JewwP7iMwntqaH7ZzgZi9BQBzHmPkvYVABYYWYYG1Bq7atTPaNx0ajunE/1YxISx1CIw/P1o53k1SvdHZGnMmw==" saltValue="B0pUCmyk5Kpx3P4OtYmHh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7" zoomScaleSheetLayoutView="100" workbookViewId="0">
      <selection activeCell="L44" sqref="L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40" t="s">
        <v>3</v>
      </c>
      <c r="D47" s="1240"/>
      <c r="E47" s="1241"/>
      <c r="F47" s="11">
        <v>23.15</v>
      </c>
      <c r="G47" s="12">
        <v>38.630000000000003</v>
      </c>
      <c r="H47" s="12">
        <v>49.9</v>
      </c>
      <c r="I47" s="12">
        <v>58.31</v>
      </c>
      <c r="J47" s="13">
        <v>56.43</v>
      </c>
    </row>
    <row r="48" spans="2:10" ht="57.75" customHeight="1" x14ac:dyDescent="0.15">
      <c r="B48" s="14"/>
      <c r="C48" s="1242" t="s">
        <v>4</v>
      </c>
      <c r="D48" s="1242"/>
      <c r="E48" s="1243"/>
      <c r="F48" s="15">
        <v>14.98</v>
      </c>
      <c r="G48" s="16">
        <v>11.11</v>
      </c>
      <c r="H48" s="16">
        <v>10.75</v>
      </c>
      <c r="I48" s="16">
        <v>4.99</v>
      </c>
      <c r="J48" s="17">
        <v>2.62</v>
      </c>
    </row>
    <row r="49" spans="2:10" ht="57.75" customHeight="1" thickBot="1" x14ac:dyDescent="0.2">
      <c r="B49" s="18"/>
      <c r="C49" s="1244" t="s">
        <v>5</v>
      </c>
      <c r="D49" s="1244"/>
      <c r="E49" s="1245"/>
      <c r="F49" s="19">
        <v>0.17</v>
      </c>
      <c r="G49" s="20" t="s">
        <v>559</v>
      </c>
      <c r="H49" s="20" t="s">
        <v>560</v>
      </c>
      <c r="I49" s="20" t="s">
        <v>561</v>
      </c>
      <c r="J49" s="21" t="s">
        <v>562</v>
      </c>
    </row>
    <row r="50" spans="2:10" ht="13.5" customHeight="1" x14ac:dyDescent="0.15"/>
  </sheetData>
  <sheetProtection algorithmName="SHA-512" hashValue="rdVhouyydOxGSRfCGhso5i4rQC/rVwYnEk9CRCH1kiFR6tcMVwJBg130jUvFKO74QM6fP/azCdTymvRx/M7LuQ==" saltValue="K3SdUdOcaSAhGL2TavfO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2021-02-05T01:36:35Z</dcterms:created>
  <dcterms:modified xsi:type="dcterms:W3CDTF">2021-10-20T04:32:16Z</dcterms:modified>
  <cp:category/>
</cp:coreProperties>
</file>