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matsumura-h\Desktop\新しいフォルダー (2)\"/>
    </mc:Choice>
  </mc:AlternateContent>
  <xr:revisionPtr revIDLastSave="0" documentId="13_ncr:1_{368CD6D1-2BDE-4BF6-97C0-2221A4128C1E}" xr6:coauthVersionLast="36" xr6:coauthVersionMax="36" xr10:uidLastSave="{00000000-0000-0000-0000-000000000000}"/>
  <bookViews>
    <workbookView xWindow="0" yWindow="12" windowWidth="15360" windowHeight="7620" tabRatio="76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BE34" i="10" l="1"/>
  <c r="BE35" i="10" s="1"/>
  <c r="BW34" i="10"/>
  <c r="BW35" i="10" s="1"/>
  <c r="BW36" i="10" s="1"/>
  <c r="BW37" i="10" s="1"/>
  <c r="BW38" i="10" s="1"/>
  <c r="BW39" i="10" s="1"/>
  <c r="BW40" i="10" s="1"/>
  <c r="CO34" i="10" l="1"/>
  <c r="CO35" i="10" s="1"/>
  <c r="CO36" i="10" s="1"/>
  <c r="CO37" i="10" s="1"/>
</calcChain>
</file>

<file path=xl/sharedStrings.xml><?xml version="1.0" encoding="utf-8"?>
<sst xmlns="http://schemas.openxmlformats.org/spreadsheetml/2006/main" count="1182" uniqueCount="612">
  <si>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</si>
  <si>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</si>
  <si>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</si>
  <si>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</si>
  <si>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</si>
  <si>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</si>
  <si>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</si>
  <si>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</si>
  <si>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</si>
  <si>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</si>
  <si>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</si>
  <si>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</si>
  <si>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</si>
  <si>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</si>
  <si>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</si>
  <si>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</si>
  <si>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</si>
  <si>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</si>
  <si>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</si>
  <si>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</si>
  <si>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</si>
  <si>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</si>
  <si>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</si>
  <si>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</si>
  <si>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</si>
  <si>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</si>
  <si>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</si>
  <si>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</si>
  <si>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</si>
  <si>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</si>
  <si>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</si>
  <si>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</si>
  <si>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</si>
  <si>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</si>
  <si>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</si>
  <si>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</si>
  <si>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</si>
  <si>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</si>
  <si>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</si>
  <si>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</si>
  <si>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</si>
  <si>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</si>
  <si>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</si>
  <si>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</si>
  <si>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</si>
  <si>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</si>
  <si>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</si>
  <si>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</si>
  <si>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</si>
  <si>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</si>
  <si>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</si>
  <si>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</si>
  <si>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</si>
  <si>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</si>
  <si>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</si>
  <si>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</si>
  <si>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</si>
  <si>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</si>
  <si>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</si>
  <si>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</si>
  <si>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</si>
  <si>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</si>
  <si>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</si>
  <si>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</si>
  <si>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</si>
  <si>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</si>
  <si>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</si>
  <si>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</si>
  <si>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</si>
  <si>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</si>
  <si>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</si>
  <si>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</si>
  <si>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</si>
  <si>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</si>
  <si>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</si>
  <si>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</si>
  <si>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</si>
  <si>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</si>
  <si>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</si>
  <si>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</si>
  <si>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</si>
  <si>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</si>
  <si>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</si>
  <si>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</si>
  <si>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</si>
  <si>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</si>
  <si>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</si>
  <si>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</si>
  <si>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</si>
  <si>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</si>
  <si>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</si>
  <si>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</si>
  <si>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</si>
  <si>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</si>
  <si>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</si>
  <si>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</si>
  <si>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</si>
  <si>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上野村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</si>
  <si>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</si>
  <si>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</si>
  <si>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</si>
  <si>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</si>
  <si>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</si>
  <si>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</si>
  <si>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</si>
  <si>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</si>
  <si>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</si>
  <si>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</si>
  <si>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</si>
  <si>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</si>
  <si>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</si>
  <si>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</si>
  <si>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</si>
  <si>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</si>
  <si>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</si>
  <si>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</si>
  <si>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</si>
  <si>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</si>
  <si>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</si>
  <si>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</si>
  <si>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</si>
  <si>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</si>
  <si>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</si>
  <si>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</si>
  <si>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</si>
  <si>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</si>
  <si>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</si>
  <si>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</si>
  <si>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</si>
  <si>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</si>
  <si>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</si>
  <si>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</si>
  <si>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</si>
  <si>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</si>
  <si>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</si>
  <si>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</si>
  <si>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</si>
  <si>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</si>
  <si>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</si>
  <si>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</si>
  <si>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</si>
  <si>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</si>
  <si>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</si>
  <si>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</si>
  <si>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</si>
  <si>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</si>
  <si>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</si>
  <si>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</si>
  <si>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</si>
  <si>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</si>
  <si>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</si>
  <si>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</si>
  <si>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-2.9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</si>
  <si>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</si>
  <si>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</si>
  <si>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</si>
  <si>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</si>
  <si>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</si>
  <si>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</si>
  <si>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</si>
  <si>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</si>
  <si>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</si>
  <si>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</si>
  <si>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</si>
  <si>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</si>
  <si>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</si>
  <si>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</si>
  <si>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</si>
  <si>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</si>
  <si>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</si>
  <si>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</si>
  <si>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</si>
  <si>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</si>
  <si>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</si>
  <si>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</si>
  <si>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</si>
  <si>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</si>
  <si>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</si>
  <si>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</si>
  <si>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</si>
  <si>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</si>
  <si>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</si>
  <si>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</si>
  <si>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</si>
  <si>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</si>
  <si>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</si>
  <si>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</si>
  <si>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</si>
  <si>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</si>
  <si>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</si>
  <si>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</si>
  <si>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</si>
  <si>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</si>
  <si>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</si>
  <si>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</si>
  <si>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</si>
  <si>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</si>
  <si>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</si>
  <si>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</si>
  <si>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</si>
  <si>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</si>
  <si>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</si>
  <si>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</si>
  <si>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</si>
  <si>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</si>
  <si>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</si>
  <si>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</si>
  <si>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</si>
  <si>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</si>
  <si>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群馬県上野村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</si>
  <si>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</si>
  <si>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</si>
  <si>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</si>
  <si>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</si>
  <si>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</si>
  <si>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</si>
  <si>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</si>
  <si>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</si>
  <si>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</si>
  <si>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</si>
  <si>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</si>
  <si>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</si>
  <si>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</si>
  <si>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</si>
  <si>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</si>
  <si>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</si>
  <si>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</si>
  <si>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</si>
  <si>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</si>
  <si>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</si>
  <si>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</si>
  <si>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</si>
  <si>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</si>
  <si>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</si>
  <si>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</si>
  <si>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</si>
  <si>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</si>
  <si>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</si>
  <si>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</si>
  <si>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</si>
  <si>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</si>
  <si>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</si>
  <si>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</si>
  <si>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</si>
  <si>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</si>
  <si>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</si>
  <si>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</si>
  <si>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</si>
  <si>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</si>
  <si>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</si>
  <si>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</si>
  <si>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</si>
  <si>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</si>
  <si>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</si>
  <si>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</si>
  <si>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</si>
  <si>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</si>
  <si>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</si>
  <si>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</si>
  <si>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</si>
  <si>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</si>
  <si>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</si>
  <si>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</si>
  <si>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</si>
  <si>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</si>
  <si>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</si>
  <si>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</si>
  <si>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</si>
  <si>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</si>
  <si>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</si>
  <si>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</si>
  <si>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</si>
  <si>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</si>
  <si>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</si>
  <si>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</si>
  <si>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</si>
  <si>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</si>
  <si>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</si>
  <si>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</si>
  <si>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</si>
  <si>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</si>
  <si>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</si>
  <si>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</si>
  <si>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</si>
  <si>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</si>
  <si>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</si>
  <si>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</si>
  <si>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</si>
  <si>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</si>
  <si>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</si>
  <si>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</si>
  <si>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</si>
  <si>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</si>
  <si>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</si>
  <si>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</si>
  <si>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</si>
  <si>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</si>
  <si>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</si>
  <si>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</si>
  <si>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</si>
  <si>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</si>
  <si>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</si>
  <si>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</si>
  <si>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</si>
  <si>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</si>
  <si>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</si>
  <si>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</si>
  <si>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</si>
  <si>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</si>
  <si>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</si>
  <si>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</si>
  <si>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</si>
  <si>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</si>
  <si>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</si>
  <si>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</si>
  <si>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</si>
  <si>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</si>
  <si>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</si>
  <si>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</si>
  <si>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</si>
  <si>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</si>
  <si>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</si>
  <si>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</si>
  <si>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</si>
  <si>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</si>
  <si>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</si>
  <si>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</si>
  <si>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</si>
  <si>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</si>
  <si>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</si>
  <si>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</si>
  <si>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</si>
  <si>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</si>
  <si>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</si>
  <si>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</si>
  <si>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</si>
  <si>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</si>
  <si>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</si>
  <si>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</si>
  <si>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</si>
  <si>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</si>
  <si>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</si>
  <si>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</si>
  <si>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</si>
  <si>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</si>
  <si>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</si>
  <si>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</si>
  <si>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</si>
  <si>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</si>
  <si>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</si>
  <si>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</si>
  <si>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</si>
  <si>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</si>
  <si>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</si>
  <si>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</si>
  <si>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</si>
  <si>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</si>
  <si>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</si>
  <si>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群馬県上野村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</si>
  <si>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</si>
  <si>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</si>
  <si>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</si>
  <si>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</si>
  <si>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</si>
  <si>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</si>
  <si>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</si>
  <si>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</si>
  <si>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</si>
  <si>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</si>
  <si>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</si>
  <si>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</si>
  <si>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</si>
  <si>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</si>
  <si>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</si>
  <si>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</si>
  <si>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</si>
  <si>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</si>
  <si>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</si>
  <si>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</si>
  <si>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</si>
  <si>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上野村産業振興事業特別会計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</si>
  <si>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</si>
  <si>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</si>
  <si>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</si>
  <si>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</si>
  <si>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</si>
  <si>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</si>
  <si>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</si>
  <si>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</si>
  <si>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</si>
  <si>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</si>
  <si>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</si>
  <si>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</si>
  <si>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</si>
  <si>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</si>
  <si>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</si>
  <si>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</si>
  <si>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上野村後期高齢者医療特別会計</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</si>
  <si>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</si>
  <si>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</si>
  <si>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</si>
  <si>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</si>
  <si>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</si>
  <si>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</si>
  <si>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</si>
  <si>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</si>
  <si>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</si>
  <si>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</si>
  <si>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</si>
  <si>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</si>
  <si>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</si>
  <si>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</si>
  <si>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</si>
  <si>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</si>
  <si>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</si>
  <si>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</si>
  <si>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</si>
  <si>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</si>
  <si>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</si>
  <si>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</si>
  <si>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</si>
  <si>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</si>
  <si>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</si>
  <si>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</si>
  <si>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</si>
  <si>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</si>
  <si>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</si>
  <si>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</si>
  <si>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</si>
  <si>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</si>
  <si>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</si>
  <si>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</si>
  <si>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</si>
  <si>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</si>
  <si>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</si>
  <si>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</si>
  <si>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</si>
  <si>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</si>
  <si>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</si>
  <si>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</si>
  <si>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</si>
  <si>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</si>
  <si>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</si>
  <si>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</si>
  <si>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</si>
  <si>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</si>
  <si>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</si>
  <si>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</si>
  <si>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</si>
  <si>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</si>
  <si>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</si>
  <si>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</si>
  <si>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</si>
  <si>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</si>
  <si>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</si>
  <si>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</si>
  <si>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</si>
  <si>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</si>
  <si>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</si>
  <si>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生活排水処理事業特別会計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</si>
  <si>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</si>
  <si>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</si>
  <si>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</si>
  <si>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</si>
  <si>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</si>
  <si>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</si>
  <si>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</si>
  <si>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</si>
  <si>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</si>
  <si>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</si>
  <si>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</si>
  <si>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</si>
  <si>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</si>
  <si>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</si>
  <si>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</si>
  <si>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</si>
  <si>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</si>
  <si>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</si>
  <si>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</si>
  <si>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</si>
  <si>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</si>
  <si>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</si>
  <si>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</si>
  <si>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</si>
  <si>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</si>
  <si>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</si>
  <si>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</si>
  <si>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</si>
  <si>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</si>
  <si>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</si>
  <si>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</si>
  <si>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</si>
  <si>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</si>
  <si>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</si>
  <si>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</si>
  <si>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</si>
  <si>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</si>
  <si>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</si>
  <si>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</si>
  <si>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</si>
  <si>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</si>
  <si>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</si>
  <si>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</si>
  <si>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</si>
  <si>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</si>
  <si>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</si>
  <si>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</si>
  <si>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</si>
  <si>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</si>
  <si>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</si>
  <si>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</si>
  <si>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</si>
  <si>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</si>
  <si>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</si>
  <si>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</si>
  <si>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</si>
  <si>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</si>
  <si>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</si>
  <si>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</si>
  <si>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</si>
  <si>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</si>
  <si>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</si>
  <si>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</si>
  <si>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</si>
  <si>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</si>
  <si>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</si>
  <si>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</si>
  <si>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</si>
  <si>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</si>
  <si>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</si>
  <si>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</si>
  <si>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</si>
  <si>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</si>
  <si>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</si>
  <si>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</si>
  <si>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</si>
  <si>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</si>
  <si>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</si>
  <si>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</si>
  <si>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</si>
  <si>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</si>
  <si>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</si>
  <si>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</si>
  <si>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</si>
  <si>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</si>
  <si>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</si>
  <si>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</si>
  <si>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</si>
  <si>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</si>
  <si>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</si>
  <si>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</si>
  <si>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</si>
  <si>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22.37</t>
  </si>
  <si>
    <t>▲ 5.73</t>
  </si>
  <si>
    <t>▲ 0.12</t>
  </si>
  <si>
    <t>▲ 12.87</t>
  </si>
  <si>
    <t>上野村産業振興事業特別会計</t>
  </si>
  <si>
    <t>▲ 3.34</t>
  </si>
  <si>
    <t>▲ 2.24</t>
  </si>
  <si>
    <t>▲ 1.63</t>
  </si>
  <si>
    <t>▲ 1.37</t>
  </si>
  <si>
    <t>▲ 2.72</t>
  </si>
  <si>
    <t>一般会計</t>
  </si>
  <si>
    <t>生活排水処理事業特別会計</t>
  </si>
  <si>
    <t>介護保険事業特別会計</t>
  </si>
  <si>
    <t>簡易水道事業特別会計</t>
  </si>
  <si>
    <t>へき地診療所事業特別会計</t>
  </si>
  <si>
    <t>国民健康保険事業特別会計</t>
  </si>
  <si>
    <t>上野村後期高齢者医療特別会計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</si>
  <si>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</si>
  <si>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</si>
  <si>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</si>
  <si>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</si>
  <si>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</si>
  <si>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</si>
  <si>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</si>
  <si>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</si>
  <si>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</si>
  <si>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</si>
  <si>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</si>
  <si>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上野振興公社</t>
  </si>
  <si>
    <t>慰霊の園</t>
  </si>
  <si>
    <t>上野村きのこセンター</t>
  </si>
  <si>
    <t>ゆーぱる上野</t>
  </si>
  <si>
    <t>国土保全基金</t>
    <phoneticPr fontId="2"/>
  </si>
  <si>
    <t>振興発展基金</t>
    <phoneticPr fontId="2"/>
  </si>
  <si>
    <t>村営住宅整備基金</t>
    <phoneticPr fontId="2"/>
  </si>
  <si>
    <t>地域福祉基金</t>
    <phoneticPr fontId="2"/>
  </si>
  <si>
    <t>高齢者集合住宅基金</t>
    <phoneticPr fontId="2"/>
  </si>
  <si>
    <t>-</t>
    <phoneticPr fontId="2"/>
  </si>
  <si>
    <t>-</t>
    <phoneticPr fontId="2"/>
  </si>
  <si>
    <t>多野藤岡広域市町村圏振興整備組合</t>
  </si>
  <si>
    <t>多野藤岡医療事務市町村組合（病院事業会計）</t>
  </si>
  <si>
    <t>多野藤岡医療事務市町村組合（老健施設会計）</t>
  </si>
  <si>
    <t>群馬県市町村会館管理組合</t>
  </si>
  <si>
    <t>群馬県市町村総合事務組合</t>
  </si>
  <si>
    <t>群馬県後期高齢者医療広域連合（一般会計）</t>
  </si>
  <si>
    <t>群馬県後期高齢者医療広域連合（事業会計）</t>
  </si>
  <si>
    <t>　　　　－</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</si>
  <si>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</si>
  <si>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</si>
  <si>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</si>
  <si>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</si>
  <si>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公共施設等総合管理計画に基づき、今後、老朽化対策に積極的に取り組んでいきたい。</t>
    <rPh sb="0" eb="2">
      <t>コウキョウ</t>
    </rPh>
    <rPh sb="2" eb="4">
      <t>シセツ</t>
    </rPh>
    <rPh sb="4" eb="5">
      <t>トウ</t>
    </rPh>
    <rPh sb="5" eb="7">
      <t>ソウゴウ</t>
    </rPh>
    <rPh sb="7" eb="9">
      <t>カンリ</t>
    </rPh>
    <rPh sb="9" eb="11">
      <t>ケイカク</t>
    </rPh>
    <rPh sb="12" eb="13">
      <t>モト</t>
    </rPh>
    <rPh sb="16" eb="18">
      <t>コンゴ</t>
    </rPh>
    <rPh sb="19" eb="22">
      <t>ロウキュウカ</t>
    </rPh>
    <rPh sb="22" eb="24">
      <t>タイサク</t>
    </rPh>
    <rPh sb="25" eb="28">
      <t>セッキョクテキ</t>
    </rPh>
    <rPh sb="29" eb="30">
      <t>ト</t>
    </rPh>
    <rPh sb="31" eb="32">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</si>
  <si>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</si>
  <si>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</si>
  <si>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</si>
  <si>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</si>
  <si>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</si>
  <si>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</si>
  <si>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平成２８年度以降は地方債の借入が増加しているため、実質公債費比率が上昇していくことが考えられるため、これまで以上に公債費の適正化に取り組んでいく必要がある。</t>
    <rPh sb="25" eb="27">
      <t>ジッシツ</t>
    </rPh>
    <rPh sb="27" eb="30">
      <t>コウサイヒ</t>
    </rPh>
    <rPh sb="30" eb="32">
      <t>ヒリツ</t>
    </rPh>
    <rPh sb="33" eb="35">
      <t>ジョウショウ</t>
    </rPh>
    <rPh sb="42" eb="43">
      <t>カンガ</t>
    </rPh>
    <rPh sb="54" eb="56">
      <t>イジョウ</t>
    </rPh>
    <rPh sb="57" eb="60">
      <t>コウサイヒ</t>
    </rPh>
    <rPh sb="61" eb="64">
      <t>テキセイカ</t>
    </rPh>
    <rPh sb="65" eb="66">
      <t>ト</t>
    </rPh>
    <rPh sb="67" eb="68">
      <t>ク</t>
    </rPh>
    <rPh sb="72" eb="74">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</si>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</sst>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F06038E-06E1-43F9-BF2D-571D781C5B5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291945</c:v>
                </c:pt>
                <c:pt idx="3">
                  <c:v>291173</c:v>
                </c:pt>
                <c:pt idx="4">
                  <c:v>271581</c:v>
                </c:pt>
              </c:numCache>
            </c:numRef>
          </c:val>
          <c:smooth val="0"/>
          <c:extLst>
            <c:ext xmlns:c16="http://schemas.microsoft.com/office/drawing/2014/chart" uri="{C3380CC4-5D6E-409C-BE32-E72D297353CC}">
              <c16:uniqueId val="{00000000-66EF-4C07-8793-F80E886A04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1088639</c:v>
                </c:pt>
                <c:pt idx="1">
                  <c:v>849229</c:v>
                </c:pt>
                <c:pt idx="2">
                  <c:v>792936</c:v>
                </c:pt>
                <c:pt idx="3">
                  <c:v>801930</c:v>
                </c:pt>
                <c:pt idx="4">
                  <c:v>943600</c:v>
                </c:pt>
              </c:numCache>
            </c:numRef>
          </c:val>
          <c:smooth val="0"/>
          <c:extLst>
            <c:ext xmlns:c16="http://schemas.microsoft.com/office/drawing/2014/chart" uri="{C3380CC4-5D6E-409C-BE32-E72D297353CC}">
              <c16:uniqueId val="{00000001-66EF-4C07-8793-F80E886A04E7}"/>
            </c:ext>
          </c:extLst>
        </c:ser>
        <c:dLbls>
          <c:showLegendKey val="0"/>
          <c:showVal val="0"/>
          <c:showCatName val="0"/>
          <c:showSerName val="0"/>
          <c:showPercent val="0"/>
          <c:showBubbleSize val="0"/>
        </c:dLbls>
        <c:marker val="1"/>
        <c:smooth val="0"/>
        <c:axId val="284752504"/>
        <c:axId val="284752896"/>
      </c:lineChart>
      <c:catAx>
        <c:axId val="284752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752896"/>
        <c:crosses val="autoZero"/>
        <c:auto val="1"/>
        <c:lblAlgn val="ctr"/>
        <c:lblOffset val="100"/>
        <c:tickLblSkip val="1"/>
        <c:tickMarkSkip val="1"/>
        <c:noMultiLvlLbl val="0"/>
      </c:catAx>
      <c:valAx>
        <c:axId val="284752896"/>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752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2.93</c:v>
                </c:pt>
                <c:pt idx="1">
                  <c:v>14.98</c:v>
                </c:pt>
                <c:pt idx="2">
                  <c:v>11.11</c:v>
                </c:pt>
                <c:pt idx="3">
                  <c:v>10.75</c:v>
                </c:pt>
                <c:pt idx="4">
                  <c:v>4.99</c:v>
                </c:pt>
              </c:numCache>
            </c:numRef>
          </c:val>
          <c:extLst>
            <c:ext xmlns:c16="http://schemas.microsoft.com/office/drawing/2014/chart" uri="{C3380CC4-5D6E-409C-BE32-E72D297353CC}">
              <c16:uniqueId val="{00000000-9499-4926-B76F-402E1B3FF1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32.64</c:v>
                </c:pt>
                <c:pt idx="1">
                  <c:v>23.15</c:v>
                </c:pt>
                <c:pt idx="2">
                  <c:v>38.630000000000003</c:v>
                </c:pt>
                <c:pt idx="3">
                  <c:v>49.9</c:v>
                </c:pt>
                <c:pt idx="4">
                  <c:v>58.31</c:v>
                </c:pt>
              </c:numCache>
            </c:numRef>
          </c:val>
          <c:extLst>
            <c:ext xmlns:c16="http://schemas.microsoft.com/office/drawing/2014/chart" uri="{C3380CC4-5D6E-409C-BE32-E72D297353CC}">
              <c16:uniqueId val="{00000001-9499-4926-B76F-402E1B3FF1F5}"/>
            </c:ext>
          </c:extLst>
        </c:ser>
        <c:dLbls>
          <c:showLegendKey val="0"/>
          <c:showVal val="0"/>
          <c:showCatName val="0"/>
          <c:showSerName val="0"/>
          <c:showPercent val="0"/>
          <c:showBubbleSize val="0"/>
        </c:dLbls>
        <c:gapWidth val="250"/>
        <c:overlap val="100"/>
        <c:axId val="284754464"/>
        <c:axId val="284754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-22.37</c:v>
                </c:pt>
                <c:pt idx="1">
                  <c:v>0.17</c:v>
                </c:pt>
                <c:pt idx="2">
                  <c:v>-5.73</c:v>
                </c:pt>
                <c:pt idx="3">
                  <c:v>-0.12</c:v>
                </c:pt>
                <c:pt idx="4">
                  <c:v>-12.87</c:v>
                </c:pt>
              </c:numCache>
            </c:numRef>
          </c:val>
          <c:smooth val="0"/>
          <c:extLst>
            <c:ext xmlns:c16="http://schemas.microsoft.com/office/drawing/2014/chart" uri="{C3380CC4-5D6E-409C-BE32-E72D297353CC}">
              <c16:uniqueId val="{00000002-9499-4926-B76F-402E1B3FF1F5}"/>
            </c:ext>
          </c:extLst>
        </c:ser>
        <c:dLbls>
          <c:showLegendKey val="0"/>
          <c:showVal val="0"/>
          <c:showCatName val="0"/>
          <c:showSerName val="0"/>
          <c:showPercent val="0"/>
          <c:showBubbleSize val="0"/>
        </c:dLbls>
        <c:marker val="1"/>
        <c:smooth val="0"/>
        <c:axId val="284754464"/>
        <c:axId val="284754856"/>
      </c:lineChart>
      <c:catAx>
        <c:axId val="28475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4754856"/>
        <c:crosses val="autoZero"/>
        <c:auto val="1"/>
        <c:lblAlgn val="ctr"/>
        <c:lblOffset val="100"/>
        <c:tickLblSkip val="1"/>
        <c:tickMarkSkip val="1"/>
        <c:noMultiLvlLbl val="0"/>
      </c:catAx>
      <c:valAx>
        <c:axId val="284754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75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43F-4AD6-B943-6BDA01DBD7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3F-4AD6-B943-6BDA01DBD787}"/>
            </c:ext>
          </c:extLst>
        </c:ser>
        <c:ser>
          <c:idx val="2"/>
          <c:order val="2"/>
          <c:tx>
            <c:strRef>
              <c:f>データシート!$A$29</c:f>
              <c:strCache>
                <c:ptCount val="1"/>
                <c:pt idx="0">
                  <c:v>上野村後期高齢者医療特別会計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2-E43F-4AD6-B943-6BDA01DBD787}"/>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7.0000000000000007E-2</c:v>
                </c:pt>
              </c:numCache>
            </c:numRef>
          </c:val>
          <c:extLst>
            <c:ext xmlns:c16="http://schemas.microsoft.com/office/drawing/2014/chart" uri="{C3380CC4-5D6E-409C-BE32-E72D297353CC}">
              <c16:uniqueId val="{00000003-E43F-4AD6-B943-6BDA01DBD787}"/>
            </c:ext>
          </c:extLst>
        </c:ser>
        <c:ser>
          <c:idx val="4"/>
          <c:order val="4"/>
          <c:tx>
            <c:strRef>
              <c:f>データシート!$A$31</c:f>
              <c:strCache>
                <c:ptCount val="1"/>
                <c:pt idx="0">
                  <c:v>へき地診療所事業特別会計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c:v>
                </c:pt>
                <c:pt idx="2">
                  <c:v>#N/A</c:v>
                </c:pt>
                <c:pt idx="3">
                  <c:v>0.23</c:v>
                </c:pt>
                <c:pt idx="4">
                  <c:v>#N/A</c:v>
                </c:pt>
                <c:pt idx="5">
                  <c:v>0.35</c:v>
                </c:pt>
                <c:pt idx="6">
                  <c:v>#N/A</c:v>
                </c:pt>
                <c:pt idx="7">
                  <c:v>0.12</c:v>
                </c:pt>
                <c:pt idx="8">
                  <c:v>#N/A</c:v>
                </c:pt>
                <c:pt idx="9">
                  <c:v>0.11</c:v>
                </c:pt>
              </c:numCache>
            </c:numRef>
          </c:val>
          <c:extLst>
            <c:ext xmlns:c16="http://schemas.microsoft.com/office/drawing/2014/chart" uri="{C3380CC4-5D6E-409C-BE32-E72D297353CC}">
              <c16:uniqueId val="{00000004-E43F-4AD6-B943-6BDA01DBD787}"/>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0.11</c:v>
                </c:pt>
                <c:pt idx="8">
                  <c:v>#N/A</c:v>
                </c:pt>
                <c:pt idx="9">
                  <c:v>0.2</c:v>
                </c:pt>
              </c:numCache>
            </c:numRef>
          </c:val>
          <c:extLst>
            <c:ext xmlns:c16="http://schemas.microsoft.com/office/drawing/2014/chart" uri="{C3380CC4-5D6E-409C-BE32-E72D297353CC}">
              <c16:uniqueId val="{00000005-E43F-4AD6-B943-6BDA01DBD78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1.06</c:v>
                </c:pt>
                <c:pt idx="2">
                  <c:v>#N/A</c:v>
                </c:pt>
                <c:pt idx="3">
                  <c:v>1.29</c:v>
                </c:pt>
                <c:pt idx="4">
                  <c:v>#N/A</c:v>
                </c:pt>
                <c:pt idx="5">
                  <c:v>1.58</c:v>
                </c:pt>
                <c:pt idx="6">
                  <c:v>#N/A</c:v>
                </c:pt>
                <c:pt idx="7">
                  <c:v>1.1100000000000001</c:v>
                </c:pt>
                <c:pt idx="8">
                  <c:v>#N/A</c:v>
                </c:pt>
                <c:pt idx="9">
                  <c:v>1.54</c:v>
                </c:pt>
              </c:numCache>
            </c:numRef>
          </c:val>
          <c:extLst>
            <c:ext xmlns:c16="http://schemas.microsoft.com/office/drawing/2014/chart" uri="{C3380CC4-5D6E-409C-BE32-E72D297353CC}">
              <c16:uniqueId val="{00000006-E43F-4AD6-B943-6BDA01DBD787}"/>
            </c:ext>
          </c:extLst>
        </c:ser>
        <c:ser>
          <c:idx val="7"/>
          <c:order val="7"/>
          <c:tx>
            <c:strRef>
              <c:f>データシート!$A$34</c:f>
              <c:strCache>
                <c:ptCount val="1"/>
                <c:pt idx="0">
                  <c:v>生活排水処理事業特別会計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0.12</c:v>
                </c:pt>
                <c:pt idx="2">
                  <c:v>#N/A</c:v>
                </c:pt>
                <c:pt idx="3">
                  <c:v>0.37</c:v>
                </c:pt>
                <c:pt idx="4">
                  <c:v>#N/A</c:v>
                </c:pt>
                <c:pt idx="5">
                  <c:v>0.41</c:v>
                </c:pt>
                <c:pt idx="6">
                  <c:v>#N/A</c:v>
                </c:pt>
                <c:pt idx="7">
                  <c:v>2.0299999999999998</c:v>
                </c:pt>
                <c:pt idx="8">
                  <c:v>#N/A</c:v>
                </c:pt>
                <c:pt idx="9">
                  <c:v>2.2200000000000002</c:v>
                </c:pt>
              </c:numCache>
            </c:numRef>
          </c:val>
          <c:extLst>
            <c:ext xmlns:c16="http://schemas.microsoft.com/office/drawing/2014/chart" uri="{C3380CC4-5D6E-409C-BE32-E72D297353CC}">
              <c16:uniqueId val="{00000007-E43F-4AD6-B943-6BDA01DBD78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5.97</c:v>
                </c:pt>
                <c:pt idx="2">
                  <c:v>#N/A</c:v>
                </c:pt>
                <c:pt idx="3">
                  <c:v>16.989999999999998</c:v>
                </c:pt>
                <c:pt idx="4">
                  <c:v>#N/A</c:v>
                </c:pt>
                <c:pt idx="5">
                  <c:v>12.38</c:v>
                </c:pt>
                <c:pt idx="6">
                  <c:v>#N/A</c:v>
                </c:pt>
                <c:pt idx="7">
                  <c:v>11.99</c:v>
                </c:pt>
                <c:pt idx="8">
                  <c:v>#N/A</c:v>
                </c:pt>
                <c:pt idx="9">
                  <c:v>7.6</c:v>
                </c:pt>
              </c:numCache>
            </c:numRef>
          </c:val>
          <c:extLst>
            <c:ext xmlns:c16="http://schemas.microsoft.com/office/drawing/2014/chart" uri="{C3380CC4-5D6E-409C-BE32-E72D297353CC}">
              <c16:uniqueId val="{00000008-E43F-4AD6-B943-6BDA01DBD787}"/>
            </c:ext>
          </c:extLst>
        </c:ser>
        <c:ser>
          <c:idx val="9"/>
          <c:order val="9"/>
          <c:tx>
            <c:strRef>
              <c:f>データシート!$A$36</c:f>
              <c:strCache>
                <c:ptCount val="1"/>
                <c:pt idx="0">
                  <c:v>上野村産業振興事業特別会計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3.34</c:v>
                </c:pt>
                <c:pt idx="1">
                  <c:v>#N/A</c:v>
                </c:pt>
                <c:pt idx="2">
                  <c:v>2.2400000000000002</c:v>
                </c:pt>
                <c:pt idx="3">
                  <c:v>#N/A</c:v>
                </c:pt>
                <c:pt idx="4">
                  <c:v>1.63</c:v>
                </c:pt>
                <c:pt idx="5">
                  <c:v>#N/A</c:v>
                </c:pt>
                <c:pt idx="6">
                  <c:v>1.37</c:v>
                </c:pt>
                <c:pt idx="7">
                  <c:v>#N/A</c:v>
                </c:pt>
                <c:pt idx="8">
                  <c:v>2.72</c:v>
                </c:pt>
                <c:pt idx="9">
                  <c:v>#N/A</c:v>
                </c:pt>
              </c:numCache>
            </c:numRef>
          </c:val>
          <c:extLst>
            <c:ext xmlns:c16="http://schemas.microsoft.com/office/drawing/2014/chart" uri="{C3380CC4-5D6E-409C-BE32-E72D297353CC}">
              <c16:uniqueId val="{00000009-E43F-4AD6-B943-6BDA01DBD787}"/>
            </c:ext>
          </c:extLst>
        </c:ser>
        <c:dLbls>
          <c:showLegendKey val="0"/>
          <c:showVal val="0"/>
          <c:showCatName val="0"/>
          <c:showSerName val="0"/>
          <c:showPercent val="0"/>
          <c:showBubbleSize val="0"/>
        </c:dLbls>
        <c:gapWidth val="150"/>
        <c:overlap val="100"/>
        <c:axId val="284755640"/>
        <c:axId val="291104512"/>
      </c:barChart>
      <c:catAx>
        <c:axId val="284755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1104512"/>
        <c:crosses val="autoZero"/>
        <c:auto val="1"/>
        <c:lblAlgn val="ctr"/>
        <c:lblOffset val="100"/>
        <c:tickLblSkip val="1"/>
        <c:tickMarkSkip val="1"/>
        <c:noMultiLvlLbl val="0"/>
      </c:catAx>
      <c:valAx>
        <c:axId val="29110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755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441</c:v>
                </c:pt>
                <c:pt idx="5">
                  <c:v>391</c:v>
                </c:pt>
                <c:pt idx="8">
                  <c:v>360</c:v>
                </c:pt>
                <c:pt idx="11">
                  <c:v>367</c:v>
                </c:pt>
                <c:pt idx="14">
                  <c:v>323</c:v>
                </c:pt>
              </c:numCache>
            </c:numRef>
          </c:val>
          <c:extLst>
            <c:ext xmlns:c16="http://schemas.microsoft.com/office/drawing/2014/chart" uri="{C3380CC4-5D6E-409C-BE32-E72D297353CC}">
              <c16:uniqueId val="{00000000-8181-4FFD-810E-E906FC8C9D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81-4FFD-810E-E906FC8C9D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5</c:v>
                </c:pt>
                <c:pt idx="6">
                  <c:v>5</c:v>
                </c:pt>
                <c:pt idx="9">
                  <c:v>5</c:v>
                </c:pt>
                <c:pt idx="12">
                  <c:v>0</c:v>
                </c:pt>
              </c:numCache>
            </c:numRef>
          </c:val>
          <c:extLst>
            <c:ext xmlns:c16="http://schemas.microsoft.com/office/drawing/2014/chart" uri="{C3380CC4-5D6E-409C-BE32-E72D297353CC}">
              <c16:uniqueId val="{00000002-8181-4FFD-810E-E906FC8C9D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12</c:v>
                </c:pt>
                <c:pt idx="6">
                  <c:v>11</c:v>
                </c:pt>
                <c:pt idx="9">
                  <c:v>13</c:v>
                </c:pt>
                <c:pt idx="12">
                  <c:v>14</c:v>
                </c:pt>
              </c:numCache>
            </c:numRef>
          </c:val>
          <c:extLst>
            <c:ext xmlns:c16="http://schemas.microsoft.com/office/drawing/2014/chart" uri="{C3380CC4-5D6E-409C-BE32-E72D297353CC}">
              <c16:uniqueId val="{00000003-8181-4FFD-810E-E906FC8C9D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c:v>
                </c:pt>
                <c:pt idx="3">
                  <c:v>7</c:v>
                </c:pt>
                <c:pt idx="6">
                  <c:v>6</c:v>
                </c:pt>
                <c:pt idx="9">
                  <c:v>6</c:v>
                </c:pt>
                <c:pt idx="12">
                  <c:v>8</c:v>
                </c:pt>
              </c:numCache>
            </c:numRef>
          </c:val>
          <c:extLst>
            <c:ext xmlns:c16="http://schemas.microsoft.com/office/drawing/2014/chart" uri="{C3380CC4-5D6E-409C-BE32-E72D297353CC}">
              <c16:uniqueId val="{00000004-8181-4FFD-810E-E906FC8C9D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81-4FFD-810E-E906FC8C9D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81-4FFD-810E-E906FC8C9D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568</c:v>
                </c:pt>
                <c:pt idx="3">
                  <c:v>491</c:v>
                </c:pt>
                <c:pt idx="6">
                  <c:v>447</c:v>
                </c:pt>
                <c:pt idx="9">
                  <c:v>464</c:v>
                </c:pt>
                <c:pt idx="12">
                  <c:v>403</c:v>
                </c:pt>
              </c:numCache>
            </c:numRef>
          </c:val>
          <c:extLst>
            <c:ext xmlns:c16="http://schemas.microsoft.com/office/drawing/2014/chart" uri="{C3380CC4-5D6E-409C-BE32-E72D297353CC}">
              <c16:uniqueId val="{00000007-8181-4FFD-810E-E906FC8C9D09}"/>
            </c:ext>
          </c:extLst>
        </c:ser>
        <c:dLbls>
          <c:showLegendKey val="0"/>
          <c:showVal val="0"/>
          <c:showCatName val="0"/>
          <c:showSerName val="0"/>
          <c:showPercent val="0"/>
          <c:showBubbleSize val="0"/>
        </c:dLbls>
        <c:gapWidth val="100"/>
        <c:overlap val="100"/>
        <c:axId val="291105688"/>
        <c:axId val="291106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150</c:v>
                </c:pt>
                <c:pt idx="2">
                  <c:v>#N/A</c:v>
                </c:pt>
                <c:pt idx="3">
                  <c:v>#N/A</c:v>
                </c:pt>
                <c:pt idx="4">
                  <c:v>124</c:v>
                </c:pt>
                <c:pt idx="5">
                  <c:v>#N/A</c:v>
                </c:pt>
                <c:pt idx="6">
                  <c:v>#N/A</c:v>
                </c:pt>
                <c:pt idx="7">
                  <c:v>109</c:v>
                </c:pt>
                <c:pt idx="8">
                  <c:v>#N/A</c:v>
                </c:pt>
                <c:pt idx="9">
                  <c:v>#N/A</c:v>
                </c:pt>
                <c:pt idx="10">
                  <c:v>121</c:v>
                </c:pt>
                <c:pt idx="11">
                  <c:v>#N/A</c:v>
                </c:pt>
                <c:pt idx="12">
                  <c:v>#N/A</c:v>
                </c:pt>
                <c:pt idx="13">
                  <c:v>102</c:v>
                </c:pt>
                <c:pt idx="14">
                  <c:v>#N/A</c:v>
                </c:pt>
              </c:numCache>
            </c:numRef>
          </c:val>
          <c:smooth val="0"/>
          <c:extLst>
            <c:ext xmlns:c16="http://schemas.microsoft.com/office/drawing/2014/chart" uri="{C3380CC4-5D6E-409C-BE32-E72D297353CC}">
              <c16:uniqueId val="{00000008-8181-4FFD-810E-E906FC8C9D09}"/>
            </c:ext>
          </c:extLst>
        </c:ser>
        <c:dLbls>
          <c:showLegendKey val="0"/>
          <c:showVal val="0"/>
          <c:showCatName val="0"/>
          <c:showSerName val="0"/>
          <c:showPercent val="0"/>
          <c:showBubbleSize val="0"/>
        </c:dLbls>
        <c:marker val="1"/>
        <c:smooth val="0"/>
        <c:axId val="291105688"/>
        <c:axId val="291106080"/>
      </c:lineChart>
      <c:catAx>
        <c:axId val="29110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1106080"/>
        <c:crosses val="autoZero"/>
        <c:auto val="1"/>
        <c:lblAlgn val="ctr"/>
        <c:lblOffset val="100"/>
        <c:tickLblSkip val="1"/>
        <c:tickMarkSkip val="1"/>
        <c:noMultiLvlLbl val="0"/>
      </c:catAx>
      <c:valAx>
        <c:axId val="29110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105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2376</c:v>
                </c:pt>
                <c:pt idx="5">
                  <c:v>2100</c:v>
                </c:pt>
                <c:pt idx="8">
                  <c:v>2171</c:v>
                </c:pt>
                <c:pt idx="11">
                  <c:v>2285</c:v>
                </c:pt>
                <c:pt idx="14">
                  <c:v>2410</c:v>
                </c:pt>
              </c:numCache>
            </c:numRef>
          </c:val>
          <c:extLst>
            <c:ext xmlns:c16="http://schemas.microsoft.com/office/drawing/2014/chart" uri="{C3380CC4-5D6E-409C-BE32-E72D297353CC}">
              <c16:uniqueId val="{00000000-F934-4812-A6FB-A7C6C748F2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934-4812-A6FB-A7C6C748F2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5879</c:v>
                </c:pt>
                <c:pt idx="5">
                  <c:v>5272</c:v>
                </c:pt>
                <c:pt idx="8">
                  <c:v>5566</c:v>
                </c:pt>
                <c:pt idx="11">
                  <c:v>5781</c:v>
                </c:pt>
                <c:pt idx="14">
                  <c:v>5885</c:v>
                </c:pt>
              </c:numCache>
            </c:numRef>
          </c:val>
          <c:extLst>
            <c:ext xmlns:c16="http://schemas.microsoft.com/office/drawing/2014/chart" uri="{C3380CC4-5D6E-409C-BE32-E72D297353CC}">
              <c16:uniqueId val="{00000002-F934-4812-A6FB-A7C6C748F2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34-4812-A6FB-A7C6C748F2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34-4812-A6FB-A7C6C748F2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34-4812-A6FB-A7C6C748F2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298</c:v>
                </c:pt>
                <c:pt idx="3">
                  <c:v>188</c:v>
                </c:pt>
                <c:pt idx="6">
                  <c:v>144</c:v>
                </c:pt>
                <c:pt idx="9">
                  <c:v>142</c:v>
                </c:pt>
                <c:pt idx="12">
                  <c:v>170</c:v>
                </c:pt>
              </c:numCache>
            </c:numRef>
          </c:val>
          <c:extLst>
            <c:ext xmlns:c16="http://schemas.microsoft.com/office/drawing/2014/chart" uri="{C3380CC4-5D6E-409C-BE32-E72D297353CC}">
              <c16:uniqueId val="{00000006-F934-4812-A6FB-A7C6C748F2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104</c:v>
                </c:pt>
                <c:pt idx="3">
                  <c:v>116</c:v>
                </c:pt>
                <c:pt idx="6">
                  <c:v>107</c:v>
                </c:pt>
                <c:pt idx="9">
                  <c:v>165</c:v>
                </c:pt>
                <c:pt idx="12">
                  <c:v>154</c:v>
                </c:pt>
              </c:numCache>
            </c:numRef>
          </c:val>
          <c:extLst>
            <c:ext xmlns:c16="http://schemas.microsoft.com/office/drawing/2014/chart" uri="{C3380CC4-5D6E-409C-BE32-E72D297353CC}">
              <c16:uniqueId val="{00000007-F934-4812-A6FB-A7C6C748F2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91</c:v>
                </c:pt>
                <c:pt idx="3">
                  <c:v>88</c:v>
                </c:pt>
                <c:pt idx="6">
                  <c:v>83</c:v>
                </c:pt>
                <c:pt idx="9">
                  <c:v>72</c:v>
                </c:pt>
                <c:pt idx="12">
                  <c:v>76</c:v>
                </c:pt>
              </c:numCache>
            </c:numRef>
          </c:val>
          <c:extLst>
            <c:ext xmlns:c16="http://schemas.microsoft.com/office/drawing/2014/chart" uri="{C3380CC4-5D6E-409C-BE32-E72D297353CC}">
              <c16:uniqueId val="{00000008-F934-4812-A6FB-A7C6C748F2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c:v>
                </c:pt>
                <c:pt idx="3">
                  <c:v>10</c:v>
                </c:pt>
                <c:pt idx="6">
                  <c:v>5</c:v>
                </c:pt>
                <c:pt idx="9">
                  <c:v>1</c:v>
                </c:pt>
                <c:pt idx="12">
                  <c:v>0</c:v>
                </c:pt>
              </c:numCache>
            </c:numRef>
          </c:val>
          <c:extLst>
            <c:ext xmlns:c16="http://schemas.microsoft.com/office/drawing/2014/chart" uri="{C3380CC4-5D6E-409C-BE32-E72D297353CC}">
              <c16:uniqueId val="{00000009-F934-4812-A6FB-A7C6C748F2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2579</c:v>
                </c:pt>
                <c:pt idx="3">
                  <c:v>2118</c:v>
                </c:pt>
                <c:pt idx="6">
                  <c:v>2231</c:v>
                </c:pt>
                <c:pt idx="9">
                  <c:v>2372</c:v>
                </c:pt>
                <c:pt idx="12">
                  <c:v>2586</c:v>
                </c:pt>
              </c:numCache>
            </c:numRef>
          </c:val>
          <c:extLst>
            <c:ext xmlns:c16="http://schemas.microsoft.com/office/drawing/2014/chart" uri="{C3380CC4-5D6E-409C-BE32-E72D297353CC}">
              <c16:uniqueId val="{0000000A-F934-4812-A6FB-A7C6C748F257}"/>
            </c:ext>
          </c:extLst>
        </c:ser>
        <c:dLbls>
          <c:showLegendKey val="0"/>
          <c:showVal val="0"/>
          <c:showCatName val="0"/>
          <c:showSerName val="0"/>
          <c:showPercent val="0"/>
          <c:showBubbleSize val="0"/>
        </c:dLbls>
        <c:gapWidth val="100"/>
        <c:overlap val="100"/>
        <c:axId val="294989744"/>
        <c:axId val="294990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34-4812-A6FB-A7C6C748F257}"/>
            </c:ext>
          </c:extLst>
        </c:ser>
        <c:dLbls>
          <c:showLegendKey val="0"/>
          <c:showVal val="0"/>
          <c:showCatName val="0"/>
          <c:showSerName val="0"/>
          <c:showPercent val="0"/>
          <c:showBubbleSize val="0"/>
        </c:dLbls>
        <c:marker val="1"/>
        <c:smooth val="0"/>
        <c:axId val="294989744"/>
        <c:axId val="294990136"/>
      </c:lineChart>
      <c:catAx>
        <c:axId val="29498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4990136"/>
        <c:crosses val="autoZero"/>
        <c:auto val="1"/>
        <c:lblAlgn val="ctr"/>
        <c:lblOffset val="100"/>
        <c:tickLblSkip val="1"/>
        <c:tickMarkSkip val="1"/>
        <c:noMultiLvlLbl val="0"/>
      </c:catAx>
      <c:valAx>
        <c:axId val="294990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98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715</c:v>
                </c:pt>
                <c:pt idx="1">
                  <c:v>880</c:v>
                </c:pt>
                <c:pt idx="2">
                  <c:v>950</c:v>
                </c:pt>
              </c:numCache>
            </c:numRef>
          </c:val>
          <c:extLst>
            <c:ext xmlns:c16="http://schemas.microsoft.com/office/drawing/2014/chart" uri="{C3380CC4-5D6E-409C-BE32-E72D297353CC}">
              <c16:uniqueId val="{00000000-BF61-46A2-A3EB-C999CBF0C0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477</c:v>
                </c:pt>
                <c:pt idx="1">
                  <c:v>478</c:v>
                </c:pt>
                <c:pt idx="2">
                  <c:v>478</c:v>
                </c:pt>
              </c:numCache>
            </c:numRef>
          </c:val>
          <c:extLst>
            <c:ext xmlns:c16="http://schemas.microsoft.com/office/drawing/2014/chart" uri="{C3380CC4-5D6E-409C-BE32-E72D297353CC}">
              <c16:uniqueId val="{00000001-BF61-46A2-A3EB-C999CBF0C0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4207</c:v>
                </c:pt>
                <c:pt idx="1">
                  <c:v>4244</c:v>
                </c:pt>
                <c:pt idx="2">
                  <c:v>4275</c:v>
                </c:pt>
              </c:numCache>
            </c:numRef>
          </c:val>
          <c:extLst>
            <c:ext xmlns:c16="http://schemas.microsoft.com/office/drawing/2014/chart" uri="{C3380CC4-5D6E-409C-BE32-E72D297353CC}">
              <c16:uniqueId val="{00000002-BF61-46A2-A3EB-C999CBF0C040}"/>
            </c:ext>
          </c:extLst>
        </c:ser>
        <c:dLbls>
          <c:showLegendKey val="0"/>
          <c:showVal val="0"/>
          <c:showCatName val="0"/>
          <c:showSerName val="0"/>
          <c:showPercent val="0"/>
          <c:showBubbleSize val="0"/>
        </c:dLbls>
        <c:gapWidth val="120"/>
        <c:overlap val="100"/>
        <c:axId val="294991312"/>
        <c:axId val="294991704"/>
      </c:barChart>
      <c:catAx>
        <c:axId val="29499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4991704"/>
        <c:crosses val="autoZero"/>
        <c:auto val="1"/>
        <c:lblAlgn val="ctr"/>
        <c:lblOffset val="100"/>
        <c:tickLblSkip val="1"/>
        <c:tickMarkSkip val="1"/>
        <c:noMultiLvlLbl val="0"/>
      </c:catAx>
      <c:valAx>
        <c:axId val="294991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499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{73B5E1AF-42A2-472D-9C5C-48D1BDCF6462}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DD7-48FF-B27B-2A4ECB24DE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{E573179D-99AF-4536-9F5D-9F2752692826}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D7-48FF-B27B-2A4ECB24DE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{C81EB6E3-07B6-4038-9F21-31C8F1772B58}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D7-48FF-B27B-2A4ECB24DE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{CBF8C548-78B4-4FF2-B1BB-19350BFD865C}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D7-48FF-B27B-2A4ECB24DE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{3838BA97-A82F-42E1-BE2A-E58F2C815120}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D7-48FF-B27B-2A4ECB24DE2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{06F6B2AC-AEA4-4FBB-A7A1-4C49EF804009}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DD7-48FF-B27B-2A4ECB24DE2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{88F93C2E-B57F-40DA-AB03-EB3A563829B3}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DD7-48FF-B27B-2A4ECB24DE2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{CABC0571-E5ED-451B-AB8A-8646B62FC7B2}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DD7-48FF-B27B-2A4ECB24DE2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{16B599EE-B515-487D-8CAF-34A1A5BE68D2}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DD7-48FF-B27B-2A4ECB24DE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56.9</c:v>
                </c:pt>
                <c:pt idx="16">
                  <c:v>56.7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DD7-48FF-B27B-2A4ECB24DE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{5A740927-85D6-429E-9E19-9E08423BA7AF}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DD7-48FF-B27B-2A4ECB24DE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{E737A262-2207-4174-B57E-C28ABE153562}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D7-48FF-B27B-2A4ECB24DE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{758EECA3-02A6-4CC9-8C73-172EE86252C8}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D7-48FF-B27B-2A4ECB24DE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{6901C9E1-EA3C-41FC-B50C-893BF9E1270D}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D7-48FF-B27B-2A4ECB24DE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{65DA7528-1AF5-40D0-B0F7-8FE749EC83C1}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D7-48FF-B27B-2A4ECB24DE2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{3C6B9E1A-A813-49A1-99AF-5DF9699F11B2}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DD7-48FF-B27B-2A4ECB24DE2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{A70D68C0-0560-4ACE-AC0D-5CACD0F28FA2}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DD7-48FF-B27B-2A4ECB24DE2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{EA9B69A1-6805-4953-B119-165FAA3242D6}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DD7-48FF-B27B-2A4ECB24DE2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{7723C678-5E55-4228-B577-0EF1653F6481}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DD7-48FF-B27B-2A4ECB24DE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56.3</c:v>
                </c:pt>
              </c:numCache>
            </c:numRef>
          </c:xVal>
          <c:yVal>
            <c:numRef>
              <c:f>公会計指標分析・財政指標組合せ分析表!$BP$55:$DC$55</c:f>
              <c:numCache>
                <c:formatCode>#,##0.0;"▲ "#,##0.0</c:formatCode>
                <c:ptCount val="40"/>
                <c:pt idx="8">
                  <c:v>0</c:v>
                </c:pt>
                <c:pt idx="16">
                  <c:v>0</c:v>
                </c:pt>
              </c:numCache>
            </c:numRef>
          </c:yVal>
          <c:smooth val="0"/>
          <c:extLst>
            <c:ext xmlns:c16="http://schemas.microsoft.com/office/drawing/2014/chart" uri="{C3380CC4-5D6E-409C-BE32-E72D297353CC}">
              <c16:uniqueId val="{00000013-CDD7-48FF-B27B-2A4ECB24DE2D}"/>
            </c:ext>
          </c:extLst>
        </c:ser>
        <c:dLbls>
          <c:showLegendKey val="0"/>
          <c:showVal val="1"/>
          <c:showCatName val="0"/>
          <c:showSerName val="0"/>
          <c:showPercent val="0"/>
          <c:showBubbleSize val="0"/>
        </c:dLbls>
        <c:axId val="46179840"/>
        <c:axId val="46181760"/>
      </c:scatterChart>
      <c:valAx>
        <c:axId val="46179840"/>
        <c:scaling>
          <c:orientation val="minMax"/>
          <c:max val="56.4"/>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{96FCF897-8846-4286-B8D1-FFD46BC743C3}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BF4-4D14-B8A6-06BA33F001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{1DED41FF-5C82-41DD-9B7F-9C7669E1A1EE}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F4-4D14-B8A6-06BA33F001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{205EECB6-A0F4-4F3F-A69E-56744C220624}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F4-4D14-B8A6-06BA33F001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{24967C35-A5CF-40E2-8FD6-DFFA5A122C15}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F4-4D14-B8A6-06BA33F001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{66CE20CB-A73E-43B2-A941-80C71152FC0E}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F4-4D14-B8A6-06BA33F0018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{B090C564-A143-416A-8F24-01DDB58DA123}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BF4-4D14-B8A6-06BA33F0018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{CADC8F6C-C990-47D0-9528-2482FE1FF937}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BF4-4D14-B8A6-06BA33F0018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{CB2F789C-FA34-4281-A32C-7289660C6C94}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BF4-4D14-B8A6-06BA33F0018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{B9195F0B-AAE9-4769-B79E-A15BDE03071D}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BF4-4D14-B8A6-06BA33F001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8.9</c:v>
                </c:pt>
                <c:pt idx="16">
                  <c:v>8.3000000000000007</c:v>
                </c:pt>
                <c:pt idx="24">
                  <c:v>7.9</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BF4-4D14-B8A6-06BA33F001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{D5A5C525-FDB2-4775-AB86-521334610938}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BF4-4D14-B8A6-06BA33F001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{28131DCF-9127-4F41-BD86-99DD0164CA67}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F4-4D14-B8A6-06BA33F001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{94791794-D55A-4C03-ADEE-66E68FB9A14F}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F4-4D14-B8A6-06BA33F001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{0DB549C5-1C66-4706-B770-407F7F7A710B}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F4-4D14-B8A6-06BA33F001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{4D4E4542-1CED-4D5A-AF08-4B6DDCE3D51F}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F4-4D14-B8A6-06BA33F0018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{FD4A9AC8-0954-4DA7-BE51-4E8B961D193D}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BF4-4D14-B8A6-06BA33F0018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{45A4E5A8-35FA-4F33-9A11-5EACAB91CEDA}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BF4-4D14-B8A6-06BA33F00187}"/>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{DCBE5D3C-9D38-48C8-89B4-E16AEAB025F5}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BF4-4D14-B8A6-06BA33F00187}"/>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{84119D18-84D2-477E-BEE5-4152F243C992}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BF4-4D14-B8A6-06BA33F001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BF4-4D14-B8A6-06BA33F00187}"/>
            </c:ext>
          </c:extLst>
        </c:ser>
        <c:dLbls>
          <c:showLegendKey val="0"/>
          <c:showVal val="1"/>
          <c:showCatName val="0"/>
          <c:showSerName val="0"/>
          <c:showPercent val="0"/>
          <c:showBubbleSize val="0"/>
        </c:dLbls>
        <c:axId val="84219776"/>
        <c:axId val="84234240"/>
      </c:scatterChart>
      <c:valAx>
        <c:axId val="84219776"/>
        <c:scaling>
          <c:orientation val="minMax"/>
          <c:max val="7.8"/>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基金等の充当可能財源などが比較的多く、平成２３年度以降は地方債発行を抑制し、借入金の減少と償還が進んでいる。しかしながら平成２８年度以降は地方債の借入を行</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ため、元利償還金が</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することが予想される。このため健全な財政運営に努める。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満期一括償還地方債の償還の財源として減債基金の積立は行っていない。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基金等の充当可能財源などが比較的多く、平成２３年度以降は地方債発行を抑制し、借入金の減少と償還が進んでいる。しかしながら平成２８年度以降は地方債の借入を行っているため、</a:t>
          </a:r>
          <a:r>
            <a:rPr kumimoji="1" lang="ja-JP" altLang="en-US" sz="1100">
              <a:solidFill>
                <a:schemeClr val="dk1"/>
              </a:solidFill>
              <a:effectLst/>
              <a:latin typeface="+mn-lt"/>
              <a:ea typeface="+mn-ea"/>
              <a:cs typeface="+mn-cs"/>
            </a:rPr>
            <a:t>将来負担額</a:t>
          </a:r>
          <a:r>
            <a:rPr kumimoji="1" lang="ja-JP" altLang="ja-JP" sz="1100">
              <a:solidFill>
                <a:schemeClr val="dk1"/>
              </a:solidFill>
              <a:effectLst/>
              <a:latin typeface="+mn-lt"/>
              <a:ea typeface="+mn-ea"/>
              <a:cs typeface="+mn-cs"/>
            </a:rPr>
            <a:t>が増加することが予想される。このため健全な財政運営に努める。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群馬県上野村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地方債の借入や村直営事業の黒字化により基金取り崩し額が減額となり、条例に基づく積立額を下回ったため増額となった。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固定資産税収入の減少を補うだけの普通交付税の交付が見込めずに、一般財源の確保が今後益々厳しくなっていくことが予想される。</a:t>
          </a:r>
          <a:endParaRPr lang="ja-JP" altLang="ja-JP" sz="1400">
            <a:effectLst/>
          </a:endParaRPr>
        </a:p>
        <a:p>
          <a:r>
            <a:rPr kumimoji="1" lang="ja-JP" altLang="ja-JP" sz="1100">
              <a:solidFill>
                <a:schemeClr val="dk1"/>
              </a:solidFill>
              <a:effectLst/>
              <a:latin typeface="+mn-lt"/>
              <a:ea typeface="+mn-ea"/>
              <a:cs typeface="+mn-cs"/>
            </a:rPr>
            <a:t>　また固定資産の老朽化が進んでおり、改修並びに更新に係る費用が今後増加することが見込まれるため、基金の活用を見込んでいる。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国土保全事業や公共施設の更新事業、本村の健全な自治存続と振興発展を推進するための事業等に充当。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公共施設の更新に供えた繰入を行っており、基金残高が増加している。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条例に基づき適正に管理運営を行い、公共施設の更新</a:t>
          </a:r>
          <a:r>
            <a:rPr kumimoji="1" lang="ja-JP" altLang="en-US" sz="1100">
              <a:solidFill>
                <a:schemeClr val="dk1"/>
              </a:solidFill>
              <a:effectLst/>
              <a:latin typeface="+mn-lt"/>
              <a:ea typeface="+mn-ea"/>
              <a:cs typeface="+mn-cs"/>
            </a:rPr>
            <a:t>や、国土保全</a:t>
          </a:r>
          <a:r>
            <a:rPr kumimoji="1" lang="ja-JP" altLang="ja-JP" sz="1100">
              <a:solidFill>
                <a:schemeClr val="dk1"/>
              </a:solidFill>
              <a:effectLst/>
              <a:latin typeface="+mn-lt"/>
              <a:ea typeface="+mn-ea"/>
              <a:cs typeface="+mn-cs"/>
            </a:rPr>
            <a:t>等に備える。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地方債の借入や村直営事業の</a:t>
          </a:r>
          <a:r>
            <a:rPr kumimoji="1" lang="ja-JP" altLang="en-US" sz="1100">
              <a:solidFill>
                <a:schemeClr val="dk1"/>
              </a:solidFill>
              <a:effectLst/>
              <a:latin typeface="+mn-lt"/>
              <a:ea typeface="+mn-ea"/>
              <a:cs typeface="+mn-cs"/>
            </a:rPr>
            <a:t>収益性の改善</a:t>
          </a:r>
          <a:r>
            <a:rPr kumimoji="1" lang="ja-JP" altLang="ja-JP" sz="1100">
              <a:solidFill>
                <a:schemeClr val="dk1"/>
              </a:solidFill>
              <a:effectLst/>
              <a:latin typeface="+mn-lt"/>
              <a:ea typeface="+mn-ea"/>
              <a:cs typeface="+mn-cs"/>
            </a:rPr>
            <a:t>により基金取り崩し額が減額。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地方税の減少を補うほどの普通交付</a:t>
          </a:r>
          <a:r>
            <a:rPr kumimoji="1" lang="ja-JP" altLang="en-US" sz="1100">
              <a:solidFill>
                <a:schemeClr val="dk1"/>
              </a:solidFill>
              <a:effectLst/>
              <a:latin typeface="+mn-lt"/>
              <a:ea typeface="+mn-ea"/>
              <a:cs typeface="+mn-cs"/>
            </a:rPr>
            <a:t>税</a:t>
          </a:r>
          <a:r>
            <a:rPr kumimoji="1" lang="ja-JP" altLang="ja-JP" sz="1100">
              <a:solidFill>
                <a:schemeClr val="dk1"/>
              </a:solidFill>
              <a:effectLst/>
              <a:latin typeface="+mn-lt"/>
              <a:ea typeface="+mn-ea"/>
              <a:cs typeface="+mn-cs"/>
            </a:rPr>
            <a:t>の交付は見込めないため、基金の活用を見込んでいる。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基金利子を積み立てており</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条例に基づき適切な積立及び処分を行うものとする。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D335A04-A34D-4FEF-AAD9-A5739468FB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9FD34F5-3AEE-4569-8ACA-6CAFB90D5E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88FBFEF2-F67D-4D2E-A27D-8D7DEFE9B808}"/>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CEE2867C-7ABE-45AE-83F7-A9465F6D4256}"/>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28A2BDF9-1950-4699-AB49-0B2BE5DBF426}"/>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733FB1AB-230A-4E46-9B38-53FB8B14C958}"/>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4A87CE1E-A3AC-4272-98CD-85AE224E6093}"/>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4C5BB274-CF44-41C4-8C9F-1AE2AC2465FB}"/>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BD6AA1B3-84C2-4283-A0C1-5D9421082167}"/>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BFB1899-7131-4B73-9E29-61EC1EE3AA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A25C90E3-4E14-49B3-B97C-98A66F5C78EE}"/>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670306F1-F449-456C-9D82-FADD1D8169B4}"/>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53E1F687-45FE-4CE1-AEF4-D83BE5F8BA7C}"/>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7715247B-5414-4942-AC0C-F708669C5CB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2A1927-12E0-48B4-9679-47B8069A0B6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4003EEBD-4B74-4AE9-B061-7BC0803C27F6}"/>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555D4117-5B5D-44AA-94BD-9193E1FD3CDA}"/>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E037E78D-0560-4521-88D8-C2D00558FAC5}"/>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AFBCC09D-4EE0-4A0D-A0CE-565796115116}"/>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
1,175
181.85
3,361,609
3,251,737
81,309
1,628,841
2,586,077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7502649-C028-47E2-A2BF-293B2001992E}"/>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3138D9AD-2F1C-4817-92E2-E2ABB0499B2E}"/>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53179D95-8D05-4B56-98C6-99A5F7001B6A}"/>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6E9D6CDD-3C52-491A-9FFB-F3A85BD8E886}"/>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B7D7A841-647C-4538-8BAF-AF94661D840A}"/>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B3BC9121-DF45-4674-A28B-3DEC71BA535A}"/>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AE7C4920-D8F6-4B60-A306-981059784E98}"/>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D388F350-E06C-45C3-BCE8-28CCA50443DB}"/>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412CEC0B-04BD-40AD-8857-F9F0567473C4}"/>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9DBEE347-F11F-4877-BA60-858C131B24C3}"/>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63197EDC-6412-40BE-86EA-EFC3FB6A8E51}"/>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A48F0DC9-8734-4595-B7C0-6BFFF7DA9837}"/>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D2EB8273-A934-420D-AEEC-551FFF8CDA2D}"/>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3D3448A0-ED23-4B69-B18E-73579197FE07}"/>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7F5C3BA6-01D7-4C4C-BC27-11BB095F3805}"/>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A9695BEE-EEBF-4F24-99DD-AC92F3349793}"/>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5D2DCC0C-CC41-4133-82BA-1A0CA8CD4D99}"/>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7B07F669-88C2-47B8-BA4E-18914F8BDA18}"/>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a:extLst>
            <a:ext uri="{FF2B5EF4-FFF2-40B4-BE49-F238E27FC236}">
              <a16:creationId xmlns:a16="http://schemas.microsoft.com/office/drawing/2014/main" id="{E2B827B4-C234-4EBE-B33B-C43500C108F2}"/>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371333D6-EA5E-4FC7-81D0-4CA6F772A3F4}"/>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a:extLst>
            <a:ext uri="{FF2B5EF4-FFF2-40B4-BE49-F238E27FC236}">
              <a16:creationId xmlns:a16="http://schemas.microsoft.com/office/drawing/2014/main" id="{CC0FC319-FB66-47C1-AE30-C272C4E1B54C}"/>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EA3645C3-5EB3-4C19-9568-3CF8726A976F}"/>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395B9B0B-9F7B-48F7-9EEC-2A06BEBB5E06}"/>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1509C2D5-35BD-4E88-A83E-B7A7E887E421}"/>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7E09DE8F-96B2-40E8-90C3-64B47FD18B89}"/>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C0DA5CDB-A122-414F-B145-A6C43011747A}"/>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BD56F12B-6888-4A87-8E5E-7BCF1605D71D}"/>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5D03F240-3231-4667-A671-88DBEFBF2191}"/>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E41A1CA3-2327-4CF0-B44E-8FDDC8C9B62F}"/>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4D9B6C9F-AF09-4397-B360-C0CE5666E1CB}"/>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9C4CE7BC-BC8E-4B15-BAB8-A8404E73A9A9}"/>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2F8DB5F0-FE56-46F4-89FA-1CE2155660AD}"/>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45BDCE46-ED2E-4748-89E4-3228DA0666C8}"/>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1A77732B-8964-4816-8D25-4AE1A6729AD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有形固定資産減価償却率は類似団体より高い水準にあったが、それぞれの公共施設等について個別施設計画を今後策定予定であり、計画に基づいた施設の維持管理を適切に進めたい</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D4CDBCD0-A4AE-4245-8B8B-0C4DB80458EE}"/>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7F4B0CE7-0E09-4693-B169-F6CCFBD1E13D}"/>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3D3F2D16-5656-4784-8DCC-81E10342564F}"/>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68E52102-8FEA-47BB-9F29-0C35802A7749}"/>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1DF3A2C-5F7F-41EB-A528-267279B69492}"/>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79475C5A-CDC6-4926-894C-0DD974BA6F73}"/>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8A30314C-E460-466B-AC38-0DDB1856C2B6}"/>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2DB3DD54-F7A7-4751-9425-4CDFA6D05C10}"/>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42F39735-2C5C-4691-9A26-C159497F9D92}"/>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C228EF34-120F-4E84-99E7-5DD6BEDE187C}"/>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208CD98C-3DFF-4205-9F5A-32F306D3155D}"/>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8BB32AD5-01D7-4972-A3AB-2815AED0E008}"/>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179562E0-A045-4A9F-BC07-405CF38BAC70}"/>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450C3B9C-AF4B-4BD7-A6C5-4F798132E9C4}"/>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D9BBD58C-896C-40D5-A53E-7C49623B4FBD}"/>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E6E9F78A-94C3-4C16-B319-F500CAD9791D}"/>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8467473A-3E57-4ADD-BB21-0340DF3A6F18}"/>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84F2C19-4BE9-4125-BF81-C4EED7A77B58}"/>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3" name="直線コネクタ 72">
          <a:extLst>
            <a:ext uri="{FF2B5EF4-FFF2-40B4-BE49-F238E27FC236}">
              <a16:creationId xmlns:a16="http://schemas.microsoft.com/office/drawing/2014/main" id="{CF4CDC81-BBD8-4D2E-839C-89FD3C0E8C44}"/>
            </a:ext>
          </a:extLst>
        </xdr:cNvPr>
        <xdr:cNvCxnSpPr/>
      </xdr:nvCxnSpPr>
      <xdr:spPr>
        <a:xfrm flipV="1">
          <a:off x="4206240" y="5304881"/>
          <a:ext cx="1270" cy="134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4" name="有形固定資産減価償却率最小値テキスト">
          <a:extLst>
            <a:ext uri="{FF2B5EF4-FFF2-40B4-BE49-F238E27FC236}">
              <a16:creationId xmlns:a16="http://schemas.microsoft.com/office/drawing/2014/main" id="{67E6E58C-9071-402C-B800-C28980CB4015}"/>
            </a:ext>
          </a:extLst>
        </xdr:cNvPr>
        <xdr:cNvSpPr txBox="1"/>
      </xdr:nvSpPr>
      <xdr:spPr>
        <a:xfrm>
          <a:off x="4258945" y="6653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5" name="直線コネクタ 74">
          <a:extLst>
            <a:ext uri="{FF2B5EF4-FFF2-40B4-BE49-F238E27FC236}">
              <a16:creationId xmlns:a16="http://schemas.microsoft.com/office/drawing/2014/main" id="{8A9A12FC-89D0-467F-9675-B60FAD948BD5}"/>
            </a:ext>
          </a:extLst>
        </xdr:cNvPr>
        <xdr:cNvCxnSpPr/>
      </xdr:nvCxnSpPr>
      <xdr:spPr>
        <a:xfrm>
          <a:off x="4119245" y="66499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6" name="有形固定資産減価償却率最大値テキスト">
          <a:extLst>
            <a:ext uri="{FF2B5EF4-FFF2-40B4-BE49-F238E27FC236}">
              <a16:creationId xmlns:a16="http://schemas.microsoft.com/office/drawing/2014/main" id="{23EB48A3-FDC9-459A-828F-7D3CFFE4BC83}"/>
            </a:ext>
          </a:extLst>
        </xdr:cNvPr>
        <xdr:cNvSpPr txBox="1"/>
      </xdr:nvSpPr>
      <xdr:spPr>
        <a:xfrm>
          <a:off x="4258945" y="5087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7" name="直線コネクタ 76">
          <a:extLst>
            <a:ext uri="{FF2B5EF4-FFF2-40B4-BE49-F238E27FC236}">
              <a16:creationId xmlns:a16="http://schemas.microsoft.com/office/drawing/2014/main" id="{9A66306A-2B6C-4926-8BEA-F20F7E81090B}"/>
            </a:ext>
          </a:extLst>
        </xdr:cNvPr>
        <xdr:cNvCxnSpPr/>
      </xdr:nvCxnSpPr>
      <xdr:spPr>
        <a:xfrm>
          <a:off x="4119245" y="53048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8" name="有形固定資産減価償却率平均値テキスト">
          <a:extLst>
            <a:ext uri="{FF2B5EF4-FFF2-40B4-BE49-F238E27FC236}">
              <a16:creationId xmlns:a16="http://schemas.microsoft.com/office/drawing/2014/main" id="{60CA8B54-8E96-45A1-A439-83F61DD0AC5D}"/>
            </a:ext>
          </a:extLst>
        </xdr:cNvPr>
        <xdr:cNvSpPr txBox="1"/>
      </xdr:nvSpPr>
      <xdr:spPr>
        <a:xfrm>
          <a:off x="4258945" y="5718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9" name="フローチャート: 判断 78">
          <a:extLst>
            <a:ext uri="{FF2B5EF4-FFF2-40B4-BE49-F238E27FC236}">
              <a16:creationId xmlns:a16="http://schemas.microsoft.com/office/drawing/2014/main" id="{5A7AEA62-96E6-451D-B980-31779C7415D0}"/>
            </a:ext>
          </a:extLst>
        </xdr:cNvPr>
        <xdr:cNvSpPr/>
      </xdr:nvSpPr>
      <xdr:spPr>
        <a:xfrm>
          <a:off x="4157345" y="573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0" name="フローチャート: 判断 79">
          <a:extLst>
            <a:ext uri="{FF2B5EF4-FFF2-40B4-BE49-F238E27FC236}">
              <a16:creationId xmlns:a16="http://schemas.microsoft.com/office/drawing/2014/main" id="{F813552F-7989-4DB9-9F6B-0D23CA037672}"/>
            </a:ext>
          </a:extLst>
        </xdr:cNvPr>
        <xdr:cNvSpPr/>
      </xdr:nvSpPr>
      <xdr:spPr>
        <a:xfrm>
          <a:off x="3537585" y="5773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1" name="フローチャート: 判断 80">
          <a:extLst>
            <a:ext uri="{FF2B5EF4-FFF2-40B4-BE49-F238E27FC236}">
              <a16:creationId xmlns:a16="http://schemas.microsoft.com/office/drawing/2014/main" id="{46E6EE49-45DD-478E-9A9D-95F94C978C52}"/>
            </a:ext>
          </a:extLst>
        </xdr:cNvPr>
        <xdr:cNvSpPr/>
      </xdr:nvSpPr>
      <xdr:spPr>
        <a:xfrm>
          <a:off x="2867025" y="5810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2" name="フローチャート: 判断 81">
          <a:extLst>
            <a:ext uri="{FF2B5EF4-FFF2-40B4-BE49-F238E27FC236}">
              <a16:creationId xmlns:a16="http://schemas.microsoft.com/office/drawing/2014/main" id="{AB901DF0-907A-42C0-B6FB-50E4450BA50D}"/>
            </a:ext>
          </a:extLst>
        </xdr:cNvPr>
        <xdr:cNvSpPr/>
      </xdr:nvSpPr>
      <xdr:spPr>
        <a:xfrm>
          <a:off x="2196465" y="58255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DEC07C8-087F-4D70-882F-E7B36B5C50BC}"/>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79E027F-723B-4A2B-A626-B075483A59B4}"/>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046906E-14A4-4449-9C96-6D570007AF34}"/>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6782FEF-5EDB-4008-A5D8-E7E9F96D00BC}"/>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C25AA06-37E2-4288-902D-CFD93CB39569}"/>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14242</xdr:rowOff>
    </xdr:from>
    <xdr:to>
      <xdr:col>15</xdr:col>
      <xdr:colOff>187325</xdr:colOff>
      <xdr:row>30</xdr:row>
      <xdr:rowOff>115842</xdr:rowOff>
    </xdr:to>
    <xdr:sp macro="" textlink="">
      <xdr:nvSpPr>
        <xdr:cNvPr id="88" name="楕円 87">
          <a:extLst>
            <a:ext uri="{FF2B5EF4-FFF2-40B4-BE49-F238E27FC236}">
              <a16:creationId xmlns:a16="http://schemas.microsoft.com/office/drawing/2014/main" id="{1431F2DE-7025-441B-AE73-E864EBB67610}"/>
            </a:ext>
          </a:extLst>
        </xdr:cNvPr>
        <xdr:cNvSpPr/>
      </xdr:nvSpPr>
      <xdr:spPr>
        <a:xfrm>
          <a:off x="2867025" y="57978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8074</xdr:rowOff>
    </xdr:from>
    <xdr:to>
      <xdr:col>11</xdr:col>
      <xdr:colOff>187325</xdr:colOff>
      <xdr:row>30</xdr:row>
      <xdr:rowOff>109674</xdr:rowOff>
    </xdr:to>
    <xdr:sp macro="" textlink="">
      <xdr:nvSpPr>
        <xdr:cNvPr id="89" name="楕円 88">
          <a:extLst>
            <a:ext uri="{FF2B5EF4-FFF2-40B4-BE49-F238E27FC236}">
              <a16:creationId xmlns:a16="http://schemas.microsoft.com/office/drawing/2014/main" id="{2B5F6D80-0D5C-42F9-BDA5-B229EFE63784}"/>
            </a:ext>
          </a:extLst>
        </xdr:cNvPr>
        <xdr:cNvSpPr/>
      </xdr:nvSpPr>
      <xdr:spPr>
        <a:xfrm>
          <a:off x="2196465" y="57916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58874</xdr:rowOff>
    </xdr:from>
    <xdr:to>
      <xdr:col>15</xdr:col>
      <xdr:colOff>136525</xdr:colOff>
      <xdr:row>30</xdr:row>
      <xdr:rowOff>65042</xdr:rowOff>
    </xdr:to>
    <xdr:cxnSp macro="">
      <xdr:nvCxnSpPr>
        <xdr:cNvPr id="90" name="直線コネクタ 89">
          <a:extLst>
            <a:ext uri="{FF2B5EF4-FFF2-40B4-BE49-F238E27FC236}">
              <a16:creationId xmlns:a16="http://schemas.microsoft.com/office/drawing/2014/main" id="{452A0EDE-5140-4DC8-BDD5-6819ED8E963E}"/>
            </a:ext>
          </a:extLst>
        </xdr:cNvPr>
        <xdr:cNvCxnSpPr/>
      </xdr:nvCxnSpPr>
      <xdr:spPr>
        <a:xfrm>
          <a:off x="2247265" y="5842454"/>
          <a:ext cx="67056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1" name="n_1aveValue有形固定資産減価償却率">
          <a:extLst>
            <a:ext uri="{FF2B5EF4-FFF2-40B4-BE49-F238E27FC236}">
              <a16:creationId xmlns:a16="http://schemas.microsoft.com/office/drawing/2014/main" id="{14D929F0-E4B1-4B48-B176-467A1D8E4533}"/>
            </a:ext>
          </a:extLst>
        </xdr:cNvPr>
        <xdr:cNvSpPr txBox="1"/>
      </xdr:nvSpPr>
      <xdr:spPr>
        <a:xfrm>
          <a:off x="3395989" y="555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2" name="n_2aveValue有形固定資産減価償却率">
          <a:extLst>
            <a:ext uri="{FF2B5EF4-FFF2-40B4-BE49-F238E27FC236}">
              <a16:creationId xmlns:a16="http://schemas.microsoft.com/office/drawing/2014/main" id="{375D2F90-9A69-40DF-BF80-2831858A05BC}"/>
            </a:ext>
          </a:extLst>
        </xdr:cNvPr>
        <xdr:cNvSpPr txBox="1"/>
      </xdr:nvSpPr>
      <xdr:spPr>
        <a:xfrm>
          <a:off x="2738129" y="5902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93" name="n_3aveValue有形固定資産減価償却率">
          <a:extLst>
            <a:ext uri="{FF2B5EF4-FFF2-40B4-BE49-F238E27FC236}">
              <a16:creationId xmlns:a16="http://schemas.microsoft.com/office/drawing/2014/main" id="{789266B1-D31C-43E9-A2CA-D4945E574EE3}"/>
            </a:ext>
          </a:extLst>
        </xdr:cNvPr>
        <xdr:cNvSpPr txBox="1"/>
      </xdr:nvSpPr>
      <xdr:spPr>
        <a:xfrm>
          <a:off x="2067569" y="591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132369</xdr:rowOff>
    </xdr:from>
    <xdr:ext cx="405111" cy="259045"/>
    <xdr:sp macro="" textlink="">
      <xdr:nvSpPr>
        <xdr:cNvPr id="94" name="n_2mainValue有形固定資産減価償却率">
          <a:extLst>
            <a:ext uri="{FF2B5EF4-FFF2-40B4-BE49-F238E27FC236}">
              <a16:creationId xmlns:a16="http://schemas.microsoft.com/office/drawing/2014/main" id="{584C7271-49EB-4F1F-ABB6-DAE3F6E2C6C0}"/>
            </a:ext>
          </a:extLst>
        </xdr:cNvPr>
        <xdr:cNvSpPr txBox="1"/>
      </xdr:nvSpPr>
      <xdr:spPr>
        <a:xfrm>
          <a:off x="2738129" y="558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126201</xdr:rowOff>
    </xdr:from>
    <xdr:ext cx="405111" cy="259045"/>
    <xdr:sp macro="" textlink="">
      <xdr:nvSpPr>
        <xdr:cNvPr id="95" name="n_3mainValue有形固定資産減価償却率">
          <a:extLst>
            <a:ext uri="{FF2B5EF4-FFF2-40B4-BE49-F238E27FC236}">
              <a16:creationId xmlns:a16="http://schemas.microsoft.com/office/drawing/2014/main" id="{1EB1F92B-89C5-46AE-814F-D16242B7E55F}"/>
            </a:ext>
          </a:extLst>
        </xdr:cNvPr>
        <xdr:cNvSpPr txBox="1"/>
      </xdr:nvSpPr>
      <xdr:spPr>
        <a:xfrm>
          <a:off x="2067569" y="5574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8EC7EDA2-0352-468F-953F-5B9FD4AA85B6}"/>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C57CC6F7-B889-4737-BC18-7E549308540F}"/>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a:extLst>
            <a:ext uri="{FF2B5EF4-FFF2-40B4-BE49-F238E27FC236}">
              <a16:creationId xmlns:a16="http://schemas.microsoft.com/office/drawing/2014/main" id="{C28708F9-0291-4D46-A9E1-947116979AFD}"/>
            </a:ext>
          </a:extLst>
        </xdr:cNvPr>
        <xdr:cNvSpPr/>
      </xdr:nvSpPr>
      <xdr:spPr>
        <a:xfrm>
          <a:off x="12370567" y="4507006"/>
          <a:ext cx="43915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CF3D4A7E-66BF-473E-95B0-80155F00917B}"/>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59C6FCE-7729-43AF-A150-806D9DFA46F9}"/>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94CF577-494C-47AF-9B7A-A4F4A20ECBA3}"/>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D6D33B37-834F-4FEB-BF8E-C4C5E2B6B07A}"/>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DF8A87DD-9AC9-46D6-84A5-640A116F4BEB}"/>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C92C8B33-FC04-46E2-9BAC-56C94CCA5F69}"/>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B16BFAF0-D55B-4D14-BE30-05091CCD94A8}"/>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6A03F1C3-D755-49E7-AC7C-3DADB03929ED}"/>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7252194-3B09-4E08-8666-E9321A404867}"/>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2FA8540E-F1C3-48F5-8B7F-19C314A92C78}"/>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基金等の充当可能財源などが比較的多いが、平成２８年度以降は地方債の借入が増加しているため、借入残高の増、元利償還金も年々増額することが予想される。このため健全な財政運営に努める。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BBDFF510-3355-451C-BD92-1785D324D827}"/>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E78D3131-0538-42B3-9C34-2D900A9A5205}"/>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76FEB543-8296-4780-AEE3-DEB7907AE3A5}"/>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BC73F422-8B2F-4B0D-9BE0-230777C689F3}"/>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FE6FD241-223C-44DF-ADA6-9794BD4E7BE6}"/>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3D010DF4-9518-4BFF-87C1-66867CBF9480}"/>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A1F9572A-49A6-4946-8FF1-AE8D50B08705}"/>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4B48E941-D44F-468F-A755-E19C04702C57}"/>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FF63B0D8-7956-4F51-800D-1B06E8675C2D}"/>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3A784B3F-8BE0-4385-8430-5C46AB18C527}"/>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8A988E26-FF00-4279-88C5-D8092594AE5C}"/>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id="{3BA8C6D8-605E-4B94-80EA-C164A162C84D}"/>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323DDB12-882C-4C6C-A05D-F1EB4354C61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766F4A68-F9F9-4483-9356-0647A35643E0}"/>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1BC0F61E-E2EA-433B-9C91-3551463498FA}"/>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08F9E4F0-6777-4352-A042-C571C783999E}"/>
            </a:ext>
          </a:extLst>
        </xdr:cNvPr>
        <xdr:cNvCxnSpPr/>
      </xdr:nvCxnSpPr>
      <xdr:spPr>
        <a:xfrm flipV="1">
          <a:off x="13027660" y="5394685"/>
          <a:ext cx="1269" cy="1210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a:extLst>
            <a:ext uri="{FF2B5EF4-FFF2-40B4-BE49-F238E27FC236}">
              <a16:creationId xmlns:a16="http://schemas.microsoft.com/office/drawing/2014/main" id="{A4F07FCD-077A-4C1B-B143-BEC957540BFE}"/>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7CBC278A-F23A-43E6-B37E-70E8C7755A7A}"/>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7" name="債務償還比率最大値テキスト">
          <a:extLst>
            <a:ext uri="{FF2B5EF4-FFF2-40B4-BE49-F238E27FC236}">
              <a16:creationId xmlns:a16="http://schemas.microsoft.com/office/drawing/2014/main" id="{714BC553-2719-4D3A-8DE0-D08BE351A1B6}"/>
            </a:ext>
          </a:extLst>
        </xdr:cNvPr>
        <xdr:cNvSpPr txBox="1"/>
      </xdr:nvSpPr>
      <xdr:spPr>
        <a:xfrm>
          <a:off x="13080365" y="51737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8" name="直線コネクタ 127">
          <a:extLst>
            <a:ext uri="{FF2B5EF4-FFF2-40B4-BE49-F238E27FC236}">
              <a16:creationId xmlns:a16="http://schemas.microsoft.com/office/drawing/2014/main" id="{1EF2EC5A-CFC2-4522-9752-EDE2EFE6E3EB}"/>
            </a:ext>
          </a:extLst>
        </xdr:cNvPr>
        <xdr:cNvCxnSpPr/>
      </xdr:nvCxnSpPr>
      <xdr:spPr>
        <a:xfrm>
          <a:off x="12963525" y="539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29" name="債務償還比率平均値テキスト">
          <a:extLst>
            <a:ext uri="{FF2B5EF4-FFF2-40B4-BE49-F238E27FC236}">
              <a16:creationId xmlns:a16="http://schemas.microsoft.com/office/drawing/2014/main" id="{0396EB9B-386A-4E6E-8911-643270F19840}"/>
            </a:ext>
          </a:extLst>
        </xdr:cNvPr>
        <xdr:cNvSpPr txBox="1"/>
      </xdr:nvSpPr>
      <xdr:spPr>
        <a:xfrm>
          <a:off x="13080365" y="6086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0" name="フローチャート: 判断 129">
          <a:extLst>
            <a:ext uri="{FF2B5EF4-FFF2-40B4-BE49-F238E27FC236}">
              <a16:creationId xmlns:a16="http://schemas.microsoft.com/office/drawing/2014/main" id="{13B5FCED-21DC-4DC4-8AA0-0762E1152550}"/>
            </a:ext>
          </a:extLst>
        </xdr:cNvPr>
        <xdr:cNvSpPr/>
      </xdr:nvSpPr>
      <xdr:spPr>
        <a:xfrm>
          <a:off x="13001625" y="6231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1" name="フローチャート: 判断 130">
          <a:extLst>
            <a:ext uri="{FF2B5EF4-FFF2-40B4-BE49-F238E27FC236}">
              <a16:creationId xmlns:a16="http://schemas.microsoft.com/office/drawing/2014/main" id="{CA692D55-DE52-49B0-95C0-4F0ED9E66800}"/>
            </a:ext>
          </a:extLst>
        </xdr:cNvPr>
        <xdr:cNvSpPr/>
      </xdr:nvSpPr>
      <xdr:spPr>
        <a:xfrm>
          <a:off x="12359005" y="6264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8AF1A126-694C-4790-9126-8C835F1E47E9}"/>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A3C4EFF7-87E9-4AFC-A966-7F05F1621F59}"/>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98C1189A-3CE4-4AEF-B410-2C622AA15511}"/>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D2610F02-A341-43B8-8DDB-A02C45C1DBB5}"/>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9603B097-157C-4427-B652-B4AEC7327123}"/>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37" name="n_1aveValue債務償還比率">
          <a:extLst>
            <a:ext uri="{FF2B5EF4-FFF2-40B4-BE49-F238E27FC236}">
              <a16:creationId xmlns:a16="http://schemas.microsoft.com/office/drawing/2014/main" id="{ED98637E-17EB-44A6-9FC6-B81E53B62EC5}"/>
            </a:ext>
          </a:extLst>
        </xdr:cNvPr>
        <xdr:cNvSpPr txBox="1"/>
      </xdr:nvSpPr>
      <xdr:spPr>
        <a:xfrm>
          <a:off x="12185092" y="60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C6DD4CD3-449F-4A5D-91AD-548608859658}"/>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D86D247A-421C-44B4-83C8-B36D5459C4AD}"/>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A5EE042F-00B9-4854-83A7-AC44FE34A0A2}"/>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6EED83CB-67D6-4F48-A53F-377A65EB942B}"/>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EDB3606E-B788-4AFF-82A1-71367DEF0AAE}"/>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61F1C99C-0683-43BC-9648-64D19CEFA1A5}"/>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42A163-3A70-4218-A32D-7D0AABDFEF2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A405B26-EB48-4272-9032-13D065B27A0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F5305FF-752B-4FDE-8FC3-AA3CA4484EB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A8E554F-40F0-4F47-B545-6B40B6AE45D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4280A3E-8518-4C2D-A2E9-7BCB2622882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4B1C904-83B1-44A7-821D-7845C3C8EAF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647D38-F776-4C07-91C3-37DD09823F26}"/>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67B7AB-0F60-4A6D-8E5C-1C1A18D7DDA1}"/>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C435B5-7193-4FD3-B47B-CF172BBA39DC}"/>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CDBEB6-A904-4B8B-9FF5-A1CCF8A012E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
1,175
181.85
3,361,609
3,251,737
81,309
1,628,841
2,586,077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CE28E0-3DAB-4F10-944D-9B392047671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20235D7-275E-459E-9C1B-28261AC5C23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542C078-EA51-4F74-AD00-06B7E8435438}"/>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0B44A7A-0C24-42A3-8FA4-A1C876ED980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B09CD0A-8A27-4BCC-BB39-BF88C94CC10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D69A689-A068-49F8-ACD1-99922FAE6541}"/>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AFBD03-1077-4A78-AA3E-205616F777C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ADFEB26-9DE4-44DA-846D-F729B17A9686}"/>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415C1F-7E77-4CCD-A514-044407170496}"/>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2E05083-EE6C-4D88-BB12-0852AFDCD73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C156A53-B2BA-481B-A61B-10C269F225B3}"/>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D53DA6E-C77A-4AD0-84A8-F8DFD934CB99}"/>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9DE31B-3793-41D1-800E-CE4AACF45669}"/>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1353D9-6FB1-4D5E-B92A-FAB547F6B20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E9D3CB-1DAC-4254-9762-C04DF632C3A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0F1461-A638-4CFC-ACD9-D924103BA5D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18A08E-6305-4B17-8E24-5EBE33A54D7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FF8FA3D-E094-4384-B9F9-34BF1104AA0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A204661-0797-4EFB-BED8-96006D3768F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AB4C2DE-8655-444E-B273-CD4745FBC89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913A447-7ADC-4A59-AA37-5725094BE0E4}"/>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57DC4F5-0EB0-49E9-A595-DDE595206A5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7ADBF72-B564-4525-A29E-F379B0C8603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DF2F7B2-05AE-4C16-9574-A01B432AA8E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8A7B3EC-AE4B-4DE4-B37C-F532F0589A2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2C5E063-20E1-4525-B45F-09F9DACFFDE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71D8207-7531-4AEC-A0EC-1C56853EC26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1DDF431-D160-4EB4-89D4-E79D3BED705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661BFE5-3E11-4D5D-84F0-1BA42877A92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CDCA21A-29B1-4C78-9601-B65994C53B7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0C221AF-7E90-4E28-9F44-10A487136619}"/>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54D222E4-B799-4635-B965-4EB245661E11}"/>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86953E6-A3EA-4266-80DB-661D5A87CA4C}"/>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B3CAA456-15E9-4BFE-A878-C59D298DF72E}"/>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6FD887C-CCF4-4D2B-B475-85193152225F}"/>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B65907FC-D5B0-4952-8978-D0DBCB8C334A}"/>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4407D6CE-10EA-4FFC-BF69-05040032D1B5}"/>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391F8185-F35A-4604-8328-8269FD2F96AA}"/>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966ED9BB-FD1F-4A2E-A389-89E069770EEA}"/>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13E46BE-9A45-406E-99D4-3D9E315F803D}"/>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F709C6C-0345-4162-8D4A-B9AC4271674B}"/>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7A13575F-BB86-44C4-885E-5D90014C4317}"/>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3090DE3-A1DD-4A80-9FA6-7E8E0501F0B5}"/>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7D693EEC-4CA2-4758-AF0E-D3139AB65603}"/>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ECE2CC2-0B3F-45E6-9843-B483CA7CB108}"/>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B291D856-2A03-4C20-9CEC-F076B96FCBA0}"/>
            </a:ext>
          </a:extLst>
        </xdr:cNvPr>
        <xdr:cNvCxnSpPr/>
      </xdr:nvCxnSpPr>
      <xdr:spPr>
        <a:xfrm flipV="1">
          <a:off x="4086225" y="5560967"/>
          <a:ext cx="0" cy="1473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987C4710-D075-45B5-B850-382B4ED61E18}"/>
            </a:ext>
          </a:extLst>
        </xdr:cNvPr>
        <xdr:cNvSpPr txBox="1"/>
      </xdr:nvSpPr>
      <xdr:spPr>
        <a:xfrm>
          <a:off x="4124960" y="7038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83BFD0A6-ED9A-470C-BD66-DE6A825B66CD}"/>
            </a:ext>
          </a:extLst>
        </xdr:cNvPr>
        <xdr:cNvCxnSpPr/>
      </xdr:nvCxnSpPr>
      <xdr:spPr>
        <a:xfrm>
          <a:off x="4020820" y="7034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814CDE6C-F575-4E61-9C7D-5C33C603A854}"/>
            </a:ext>
          </a:extLst>
        </xdr:cNvPr>
        <xdr:cNvSpPr txBox="1"/>
      </xdr:nvSpPr>
      <xdr:spPr>
        <a:xfrm>
          <a:off x="4124960" y="5343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9B52A71B-6455-41C6-B473-3F08C9FC7B7D}"/>
            </a:ext>
          </a:extLst>
        </xdr:cNvPr>
        <xdr:cNvCxnSpPr/>
      </xdr:nvCxnSpPr>
      <xdr:spPr>
        <a:xfrm>
          <a:off x="4020820" y="5560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127CAD30-7268-4B75-A2E7-C915F0F7DA7E}"/>
            </a:ext>
          </a:extLst>
        </xdr:cNvPr>
        <xdr:cNvSpPr txBox="1"/>
      </xdr:nvSpPr>
      <xdr:spPr>
        <a:xfrm>
          <a:off x="412496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5B1D33F6-9B94-45D7-A72D-FD0166D5E5DC}"/>
            </a:ext>
          </a:extLst>
        </xdr:cNvPr>
        <xdr:cNvSpPr/>
      </xdr:nvSpPr>
      <xdr:spPr>
        <a:xfrm>
          <a:off x="4036060" y="6114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FDE722BF-2556-4BE2-AD0F-DD02B8EB4021}"/>
            </a:ext>
          </a:extLst>
        </xdr:cNvPr>
        <xdr:cNvSpPr/>
      </xdr:nvSpPr>
      <xdr:spPr>
        <a:xfrm>
          <a:off x="3312160" y="61453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37F4AAAB-D54C-4764-9DAB-120600483C2F}"/>
            </a:ext>
          </a:extLst>
        </xdr:cNvPr>
        <xdr:cNvSpPr/>
      </xdr:nvSpPr>
      <xdr:spPr>
        <a:xfrm>
          <a:off x="2514600" y="6168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6" name="フローチャート: 判断 65">
          <a:extLst>
            <a:ext uri="{FF2B5EF4-FFF2-40B4-BE49-F238E27FC236}">
              <a16:creationId xmlns:a16="http://schemas.microsoft.com/office/drawing/2014/main" id="{661DBCCF-E68A-48CB-BC2D-86B14BF61BCD}"/>
            </a:ext>
          </a:extLst>
        </xdr:cNvPr>
        <xdr:cNvSpPr/>
      </xdr:nvSpPr>
      <xdr:spPr>
        <a:xfrm>
          <a:off x="1739900" y="61894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4FF658E-C973-4B54-B2B9-EAB6CC1CA0D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80F5753-DF84-440C-963A-3756E7C3264D}"/>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1854E96-AD44-45CB-A836-7FA91AE2A33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9FEEEEA-885D-454E-9177-68AF13F5CA8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B4DE21E-CA31-43F6-8C3A-814DDE7579B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139700</xdr:rowOff>
    </xdr:from>
    <xdr:to>
      <xdr:col>15</xdr:col>
      <xdr:colOff>101600</xdr:colOff>
      <xdr:row>35</xdr:row>
      <xdr:rowOff>69850</xdr:rowOff>
    </xdr:to>
    <xdr:sp macro="" textlink="">
      <xdr:nvSpPr>
        <xdr:cNvPr id="72" name="楕円 71">
          <a:extLst>
            <a:ext uri="{FF2B5EF4-FFF2-40B4-BE49-F238E27FC236}">
              <a16:creationId xmlns:a16="http://schemas.microsoft.com/office/drawing/2014/main" id="{5F371C97-C590-4146-A5E8-2500F1FD290E}"/>
            </a:ext>
          </a:extLst>
        </xdr:cNvPr>
        <xdr:cNvSpPr/>
      </xdr:nvSpPr>
      <xdr:spPr>
        <a:xfrm>
          <a:off x="2514600" y="583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149497</xdr:rowOff>
    </xdr:from>
    <xdr:to>
      <xdr:col>10</xdr:col>
      <xdr:colOff>165100</xdr:colOff>
      <xdr:row>35</xdr:row>
      <xdr:rowOff>79647</xdr:rowOff>
    </xdr:to>
    <xdr:sp macro="" textlink="">
      <xdr:nvSpPr>
        <xdr:cNvPr id="73" name="楕円 72">
          <a:extLst>
            <a:ext uri="{FF2B5EF4-FFF2-40B4-BE49-F238E27FC236}">
              <a16:creationId xmlns:a16="http://schemas.microsoft.com/office/drawing/2014/main" id="{EEE9317C-3887-40EA-BB0B-3A97EA6B4478}"/>
            </a:ext>
          </a:extLst>
        </xdr:cNvPr>
        <xdr:cNvSpPr/>
      </xdr:nvSpPr>
      <xdr:spPr>
        <a:xfrm>
          <a:off x="1739900" y="5849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28847</xdr:rowOff>
    </xdr:to>
    <xdr:cxnSp macro="">
      <xdr:nvCxnSpPr>
        <xdr:cNvPr id="74" name="直線コネクタ 73">
          <a:extLst>
            <a:ext uri="{FF2B5EF4-FFF2-40B4-BE49-F238E27FC236}">
              <a16:creationId xmlns:a16="http://schemas.microsoft.com/office/drawing/2014/main" id="{6C8A6BC3-CF53-44B1-B98B-05198EEC5EFD}"/>
            </a:ext>
          </a:extLst>
        </xdr:cNvPr>
        <xdr:cNvCxnSpPr/>
      </xdr:nvCxnSpPr>
      <xdr:spPr>
        <a:xfrm flipV="1">
          <a:off x="1790700" y="5886450"/>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5" name="n_1aveValue【道路】&#10;有形固定資産減価償却率">
          <a:extLst>
            <a:ext uri="{FF2B5EF4-FFF2-40B4-BE49-F238E27FC236}">
              <a16:creationId xmlns:a16="http://schemas.microsoft.com/office/drawing/2014/main" id="{574AC99F-1E01-4B51-9041-2010046B888B}"/>
            </a:ext>
          </a:extLst>
        </xdr:cNvPr>
        <xdr:cNvSpPr txBox="1"/>
      </xdr:nvSpPr>
      <xdr:spPr>
        <a:xfrm>
          <a:off x="3170564" y="592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6" name="n_2aveValue【道路】&#10;有形固定資産減価償却率">
          <a:extLst>
            <a:ext uri="{FF2B5EF4-FFF2-40B4-BE49-F238E27FC236}">
              <a16:creationId xmlns:a16="http://schemas.microsoft.com/office/drawing/2014/main" id="{69B9A004-5C2D-47BB-ADBC-97C2AD3F95C6}"/>
            </a:ext>
          </a:extLst>
        </xdr:cNvPr>
        <xdr:cNvSpPr txBox="1"/>
      </xdr:nvSpPr>
      <xdr:spPr>
        <a:xfrm>
          <a:off x="2385704" y="625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75673</xdr:rowOff>
    </xdr:from>
    <xdr:ext cx="405111" cy="259045"/>
    <xdr:sp macro="" textlink="">
      <xdr:nvSpPr>
        <xdr:cNvPr id="77" name="n_3aveValue【道路】&#10;有形固定資産減価償却率">
          <a:extLst>
            <a:ext uri="{FF2B5EF4-FFF2-40B4-BE49-F238E27FC236}">
              <a16:creationId xmlns:a16="http://schemas.microsoft.com/office/drawing/2014/main" id="{910A8F52-FE6A-4D8D-A2DF-76B5949AA5A4}"/>
            </a:ext>
          </a:extLst>
        </xdr:cNvPr>
        <xdr:cNvSpPr txBox="1"/>
      </xdr:nvSpPr>
      <xdr:spPr>
        <a:xfrm>
          <a:off x="1611004" y="627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86377</xdr:rowOff>
    </xdr:from>
    <xdr:ext cx="405111" cy="259045"/>
    <xdr:sp macro="" textlink="">
      <xdr:nvSpPr>
        <xdr:cNvPr id="78" name="n_2mainValue【道路】&#10;有形固定資産減価償却率">
          <a:extLst>
            <a:ext uri="{FF2B5EF4-FFF2-40B4-BE49-F238E27FC236}">
              <a16:creationId xmlns:a16="http://schemas.microsoft.com/office/drawing/2014/main" id="{F5601918-F94C-4760-98BC-EE25E0277E30}"/>
            </a:ext>
          </a:extLst>
        </xdr:cNvPr>
        <xdr:cNvSpPr txBox="1"/>
      </xdr:nvSpPr>
      <xdr:spPr>
        <a:xfrm>
          <a:off x="238570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96174</xdr:rowOff>
    </xdr:from>
    <xdr:ext cx="405111" cy="259045"/>
    <xdr:sp macro="" textlink="">
      <xdr:nvSpPr>
        <xdr:cNvPr id="79" name="n_3mainValue【道路】&#10;有形固定資産減価償却率">
          <a:extLst>
            <a:ext uri="{FF2B5EF4-FFF2-40B4-BE49-F238E27FC236}">
              <a16:creationId xmlns:a16="http://schemas.microsoft.com/office/drawing/2014/main" id="{D157E772-73D1-4C3E-A06A-316C3C116A53}"/>
            </a:ext>
          </a:extLst>
        </xdr:cNvPr>
        <xdr:cNvSpPr txBox="1"/>
      </xdr:nvSpPr>
      <xdr:spPr>
        <a:xfrm>
          <a:off x="161100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7D8A3DAF-FCE3-4E5A-8FF1-1D548A9E1E6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E986CED-7E88-41D1-86BE-0AC66CF7CFC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854D4D46-8366-4076-81E6-12C8B0B82C2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FE44F30A-E860-49E2-8FBA-3068EC49216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591AFF5C-493C-49F9-8D7D-561847F85A5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64FA12A7-61C2-4703-8E1C-7FD34BCE693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51AC257B-E098-4463-A8C2-166E1D05F17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61C2FE53-F8EF-48C5-AEA1-886DCE07A87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4A83848F-8747-4111-881F-EE8F3B35C0B6}"/>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B6FC9437-2486-49AE-B6AC-E982EDDAA39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EE6FB1E8-F72D-49DE-ABE3-8CC9AD62CF3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16135950-3FA8-4B71-A573-A47DEC04A5BE}"/>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BE6B28F3-AABC-4A21-AFE8-A816C48A0451}"/>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35DFF4D6-897A-41C8-AEB6-3120C7AB0C57}"/>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BC90D757-EABE-4510-A303-13AA8E11F983}"/>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1F9E4B6E-DFD3-410B-9B74-7EDAACBEC2E7}"/>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13796DD9-A786-4F67-941C-7B9AC872217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E20B2454-3BD4-4C84-BC78-50AB1F1829EC}"/>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C933193B-ED1E-4EEB-A0B3-F471DDA62734}"/>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BA421FF4-A819-4E2A-A079-69D157AA3E7A}"/>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8D1370DC-AE01-4F22-99F9-9F04E1BDDBE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029B14CF-FC2D-4D10-818A-266011DBEBDF}"/>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26BD3A26-89AA-47F2-958C-2ABBEDD5DFA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3" name="直線コネクタ 102">
          <a:extLst>
            <a:ext uri="{FF2B5EF4-FFF2-40B4-BE49-F238E27FC236}">
              <a16:creationId xmlns:a16="http://schemas.microsoft.com/office/drawing/2014/main" id="{61BEA363-0423-492A-9473-43E8A1401073}"/>
            </a:ext>
          </a:extLst>
        </xdr:cNvPr>
        <xdr:cNvCxnSpPr/>
      </xdr:nvCxnSpPr>
      <xdr:spPr>
        <a:xfrm flipV="1">
          <a:off x="9219565" y="5642959"/>
          <a:ext cx="0" cy="143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4" name="【道路】&#10;一人当たり延長最小値テキスト">
          <a:extLst>
            <a:ext uri="{FF2B5EF4-FFF2-40B4-BE49-F238E27FC236}">
              <a16:creationId xmlns:a16="http://schemas.microsoft.com/office/drawing/2014/main" id="{F1243AD5-6626-48FB-8665-2DBFD6271919}"/>
            </a:ext>
          </a:extLst>
        </xdr:cNvPr>
        <xdr:cNvSpPr txBox="1"/>
      </xdr:nvSpPr>
      <xdr:spPr>
        <a:xfrm>
          <a:off x="9258300" y="708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5" name="直線コネクタ 104">
          <a:extLst>
            <a:ext uri="{FF2B5EF4-FFF2-40B4-BE49-F238E27FC236}">
              <a16:creationId xmlns:a16="http://schemas.microsoft.com/office/drawing/2014/main" id="{0269E4EE-99CC-44B9-9290-3424E59F649C}"/>
            </a:ext>
          </a:extLst>
        </xdr:cNvPr>
        <xdr:cNvCxnSpPr/>
      </xdr:nvCxnSpPr>
      <xdr:spPr>
        <a:xfrm>
          <a:off x="9154160" y="7077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6" name="【道路】&#10;一人当たり延長最大値テキスト">
          <a:extLst>
            <a:ext uri="{FF2B5EF4-FFF2-40B4-BE49-F238E27FC236}">
              <a16:creationId xmlns:a16="http://schemas.microsoft.com/office/drawing/2014/main" id="{74CD7EEA-9FE9-44E2-B1A6-2CD959CEADFB}"/>
            </a:ext>
          </a:extLst>
        </xdr:cNvPr>
        <xdr:cNvSpPr txBox="1"/>
      </xdr:nvSpPr>
      <xdr:spPr>
        <a:xfrm>
          <a:off x="9258300" y="542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07" name="直線コネクタ 106">
          <a:extLst>
            <a:ext uri="{FF2B5EF4-FFF2-40B4-BE49-F238E27FC236}">
              <a16:creationId xmlns:a16="http://schemas.microsoft.com/office/drawing/2014/main" id="{2328E772-7456-4006-9545-268836715D7F}"/>
            </a:ext>
          </a:extLst>
        </xdr:cNvPr>
        <xdr:cNvCxnSpPr/>
      </xdr:nvCxnSpPr>
      <xdr:spPr>
        <a:xfrm>
          <a:off x="9154160" y="56429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08" name="【道路】&#10;一人当たり延長平均値テキスト">
          <a:extLst>
            <a:ext uri="{FF2B5EF4-FFF2-40B4-BE49-F238E27FC236}">
              <a16:creationId xmlns:a16="http://schemas.microsoft.com/office/drawing/2014/main" id="{FA223D8C-49CF-454A-8F18-300E411AF098}"/>
            </a:ext>
          </a:extLst>
        </xdr:cNvPr>
        <xdr:cNvSpPr txBox="1"/>
      </xdr:nvSpPr>
      <xdr:spPr>
        <a:xfrm>
          <a:off x="9258300" y="6854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09" name="フローチャート: 判断 108">
          <a:extLst>
            <a:ext uri="{FF2B5EF4-FFF2-40B4-BE49-F238E27FC236}">
              <a16:creationId xmlns:a16="http://schemas.microsoft.com/office/drawing/2014/main" id="{B0603388-382C-4C29-A439-9FCFC2D02B05}"/>
            </a:ext>
          </a:extLst>
        </xdr:cNvPr>
        <xdr:cNvSpPr/>
      </xdr:nvSpPr>
      <xdr:spPr>
        <a:xfrm>
          <a:off x="9192260" y="68764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0" name="フローチャート: 判断 109">
          <a:extLst>
            <a:ext uri="{FF2B5EF4-FFF2-40B4-BE49-F238E27FC236}">
              <a16:creationId xmlns:a16="http://schemas.microsoft.com/office/drawing/2014/main" id="{440AF416-FB15-4DFA-B878-64C904B775E9}"/>
            </a:ext>
          </a:extLst>
        </xdr:cNvPr>
        <xdr:cNvSpPr/>
      </xdr:nvSpPr>
      <xdr:spPr>
        <a:xfrm>
          <a:off x="8445500" y="6868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1" name="フローチャート: 判断 110">
          <a:extLst>
            <a:ext uri="{FF2B5EF4-FFF2-40B4-BE49-F238E27FC236}">
              <a16:creationId xmlns:a16="http://schemas.microsoft.com/office/drawing/2014/main" id="{A0B9CF92-E9E7-4608-93D7-38DA3F3C4768}"/>
            </a:ext>
          </a:extLst>
        </xdr:cNvPr>
        <xdr:cNvSpPr/>
      </xdr:nvSpPr>
      <xdr:spPr>
        <a:xfrm>
          <a:off x="7670800" y="6874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54341</xdr:rowOff>
    </xdr:from>
    <xdr:to>
      <xdr:col>41</xdr:col>
      <xdr:colOff>101600</xdr:colOff>
      <xdr:row>41</xdr:row>
      <xdr:rowOff>155941</xdr:rowOff>
    </xdr:to>
    <xdr:sp macro="" textlink="">
      <xdr:nvSpPr>
        <xdr:cNvPr id="112" name="フローチャート: 判断 111">
          <a:extLst>
            <a:ext uri="{FF2B5EF4-FFF2-40B4-BE49-F238E27FC236}">
              <a16:creationId xmlns:a16="http://schemas.microsoft.com/office/drawing/2014/main" id="{25B50BF1-8EF0-46A8-AF74-BC9A9B5692A8}"/>
            </a:ext>
          </a:extLst>
        </xdr:cNvPr>
        <xdr:cNvSpPr/>
      </xdr:nvSpPr>
      <xdr:spPr>
        <a:xfrm>
          <a:off x="6873240" y="692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5081E775-905F-40B9-BCF6-4593B55E32D6}"/>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778D27E-B8F0-4E9E-9C22-9D8681600BC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0274379-AB39-499E-9CAF-DC78FDC7F665}"/>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8C631FE-4037-4241-A537-4D0AC4F22395}"/>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9108782-E114-4B96-9B53-668B666CDA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94727</xdr:rowOff>
    </xdr:from>
    <xdr:to>
      <xdr:col>46</xdr:col>
      <xdr:colOff>38100</xdr:colOff>
      <xdr:row>40</xdr:row>
      <xdr:rowOff>24877</xdr:rowOff>
    </xdr:to>
    <xdr:sp macro="" textlink="">
      <xdr:nvSpPr>
        <xdr:cNvPr id="118" name="楕円 117">
          <a:extLst>
            <a:ext uri="{FF2B5EF4-FFF2-40B4-BE49-F238E27FC236}">
              <a16:creationId xmlns:a16="http://schemas.microsoft.com/office/drawing/2014/main" id="{391E63A2-94D2-4D64-AF20-DA68B01A1830}"/>
            </a:ext>
          </a:extLst>
        </xdr:cNvPr>
        <xdr:cNvSpPr/>
      </xdr:nvSpPr>
      <xdr:spPr>
        <a:xfrm>
          <a:off x="7670800" y="66326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102227</xdr:rowOff>
    </xdr:from>
    <xdr:to>
      <xdr:col>41</xdr:col>
      <xdr:colOff>101600</xdr:colOff>
      <xdr:row>40</xdr:row>
      <xdr:rowOff>32377</xdr:rowOff>
    </xdr:to>
    <xdr:sp macro="" textlink="">
      <xdr:nvSpPr>
        <xdr:cNvPr id="119" name="楕円 118">
          <a:extLst>
            <a:ext uri="{FF2B5EF4-FFF2-40B4-BE49-F238E27FC236}">
              <a16:creationId xmlns:a16="http://schemas.microsoft.com/office/drawing/2014/main" id="{4C94B23B-38F7-44A2-B337-768DF66A28E3}"/>
            </a:ext>
          </a:extLst>
        </xdr:cNvPr>
        <xdr:cNvSpPr/>
      </xdr:nvSpPr>
      <xdr:spPr>
        <a:xfrm>
          <a:off x="6873240" y="6640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145527</xdr:rowOff>
    </xdr:from>
    <xdr:to>
      <xdr:col>45</xdr:col>
      <xdr:colOff>177800</xdr:colOff>
      <xdr:row>39</xdr:row>
      <xdr:rowOff>153027</xdr:rowOff>
    </xdr:to>
    <xdr:cxnSp macro="">
      <xdr:nvCxnSpPr>
        <xdr:cNvPr id="120" name="直線コネクタ 119">
          <a:extLst>
            <a:ext uri="{FF2B5EF4-FFF2-40B4-BE49-F238E27FC236}">
              <a16:creationId xmlns:a16="http://schemas.microsoft.com/office/drawing/2014/main" id="{D4768D41-D00D-40DA-8E82-48FBA5EEEF17}"/>
            </a:ext>
          </a:extLst>
        </xdr:cNvPr>
        <xdr:cNvCxnSpPr/>
      </xdr:nvCxnSpPr>
      <xdr:spPr>
        <a:xfrm flipV="1">
          <a:off x="6924040" y="6683487"/>
          <a:ext cx="78994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1" name="n_1aveValue【道路】&#10;一人当たり延長">
          <a:extLst>
            <a:ext uri="{FF2B5EF4-FFF2-40B4-BE49-F238E27FC236}">
              <a16:creationId xmlns:a16="http://schemas.microsoft.com/office/drawing/2014/main" id="{FB66360B-DCBF-49B5-8FE7-1005ACE19154}"/>
            </a:ext>
          </a:extLst>
        </xdr:cNvPr>
        <xdr:cNvSpPr txBox="1"/>
      </xdr:nvSpPr>
      <xdr:spPr>
        <a:xfrm>
          <a:off x="8239271" y="66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2" name="n_2aveValue【道路】&#10;一人当たり延長">
          <a:extLst>
            <a:ext uri="{FF2B5EF4-FFF2-40B4-BE49-F238E27FC236}">
              <a16:creationId xmlns:a16="http://schemas.microsoft.com/office/drawing/2014/main" id="{6F420370-6ED2-494A-A917-B3AF81A0F172}"/>
            </a:ext>
          </a:extLst>
        </xdr:cNvPr>
        <xdr:cNvSpPr txBox="1"/>
      </xdr:nvSpPr>
      <xdr:spPr>
        <a:xfrm>
          <a:off x="7477271" y="696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147068</xdr:rowOff>
    </xdr:from>
    <xdr:ext cx="534377" cy="259045"/>
    <xdr:sp macro="" textlink="">
      <xdr:nvSpPr>
        <xdr:cNvPr id="123" name="n_3aveValue【道路】&#10;一人当たり延長">
          <a:extLst>
            <a:ext uri="{FF2B5EF4-FFF2-40B4-BE49-F238E27FC236}">
              <a16:creationId xmlns:a16="http://schemas.microsoft.com/office/drawing/2014/main" id="{3E33DC48-7CD4-4584-B080-617381E63DE3}"/>
            </a:ext>
          </a:extLst>
        </xdr:cNvPr>
        <xdr:cNvSpPr txBox="1"/>
      </xdr:nvSpPr>
      <xdr:spPr>
        <a:xfrm>
          <a:off x="6702571" y="702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41404</xdr:rowOff>
    </xdr:from>
    <xdr:ext cx="599010" cy="259045"/>
    <xdr:sp macro="" textlink="">
      <xdr:nvSpPr>
        <xdr:cNvPr id="124" name="n_2mainValue【道路】&#10;一人当たり延長">
          <a:extLst>
            <a:ext uri="{FF2B5EF4-FFF2-40B4-BE49-F238E27FC236}">
              <a16:creationId xmlns:a16="http://schemas.microsoft.com/office/drawing/2014/main" id="{7A050D03-00DF-41C6-8983-61A0AE00319C}"/>
            </a:ext>
          </a:extLst>
        </xdr:cNvPr>
        <xdr:cNvSpPr txBox="1"/>
      </xdr:nvSpPr>
      <xdr:spPr>
        <a:xfrm>
          <a:off x="7444954" y="641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48904</xdr:rowOff>
    </xdr:from>
    <xdr:ext cx="599010" cy="259045"/>
    <xdr:sp macro="" textlink="">
      <xdr:nvSpPr>
        <xdr:cNvPr id="125" name="n_3mainValue【道路】&#10;一人当たり延長">
          <a:extLst>
            <a:ext uri="{FF2B5EF4-FFF2-40B4-BE49-F238E27FC236}">
              <a16:creationId xmlns:a16="http://schemas.microsoft.com/office/drawing/2014/main" id="{B187F384-6951-47F8-8B1B-4E3C39E6EF43}"/>
            </a:ext>
          </a:extLst>
        </xdr:cNvPr>
        <xdr:cNvSpPr txBox="1"/>
      </xdr:nvSpPr>
      <xdr:spPr>
        <a:xfrm>
          <a:off x="6670254" y="641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D2AD3F30-F3C4-4811-980F-D3A16E5CFCC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602D4EA0-C4F5-4B98-B9B3-DC906D36196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5E599E70-4DCA-4D51-82A2-C2BE8F055B1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45BE8FE9-62E6-456B-8778-E5C48053F9A2}"/>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49DACA6C-5F4B-4442-BAFD-3EA2AB99370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ACF01D7-8523-4C94-9932-2AB47D3554E9}"/>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1111AFE4-6067-4424-B51F-92A6ED4B778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733B48C0-BE06-4756-800A-3447E965FB74}"/>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68363253-C694-44C2-92A8-56B2243054FC}"/>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65C333C5-A843-4940-AA9C-C7B3D2C09ED6}"/>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E3209340-2515-47A7-BA48-A5A66696607A}"/>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a:extLst>
            <a:ext uri="{FF2B5EF4-FFF2-40B4-BE49-F238E27FC236}">
              <a16:creationId xmlns:a16="http://schemas.microsoft.com/office/drawing/2014/main" id="{CF076FEB-30AF-44EB-956D-17CD6D0F938E}"/>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6FC30719-8FCA-436C-8A03-09BED8658203}"/>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F8201ECF-43AA-44CD-844A-5D063C189896}"/>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A1048367-9056-4C3E-A5EB-2EF1350DC2DD}"/>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FD30C3BA-1176-462C-A886-2BD3999BB7FD}"/>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7799151E-688C-4F7F-9A05-A0200C05C137}"/>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A9DCD4AB-77FA-4353-85C8-43127CB7F398}"/>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5E0076A9-C589-412A-95EE-74FCC41EA691}"/>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CC5754A3-351E-4626-8DD7-DFEC16B6BCF6}"/>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88BC824F-1B46-4604-82AA-C64154AF860F}"/>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a:extLst>
            <a:ext uri="{FF2B5EF4-FFF2-40B4-BE49-F238E27FC236}">
              <a16:creationId xmlns:a16="http://schemas.microsoft.com/office/drawing/2014/main" id="{70A35874-9306-43F2-AEF2-FACA0394C593}"/>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32983337-98B3-43C0-A424-F9F603EA720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DCA50274-95A6-4708-9CB6-34976A5E86E4}"/>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3AC9DE7D-97EB-4F28-A792-68006B0C5468}"/>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1" name="直線コネクタ 150">
          <a:extLst>
            <a:ext uri="{FF2B5EF4-FFF2-40B4-BE49-F238E27FC236}">
              <a16:creationId xmlns:a16="http://schemas.microsoft.com/office/drawing/2014/main" id="{34331964-A091-47C9-B8B6-19DA522C963B}"/>
            </a:ext>
          </a:extLst>
        </xdr:cNvPr>
        <xdr:cNvCxnSpPr/>
      </xdr:nvCxnSpPr>
      <xdr:spPr>
        <a:xfrm flipV="1">
          <a:off x="4086225" y="9350828"/>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a:extLst>
            <a:ext uri="{FF2B5EF4-FFF2-40B4-BE49-F238E27FC236}">
              <a16:creationId xmlns:a16="http://schemas.microsoft.com/office/drawing/2014/main" id="{EBCC02A7-5659-4906-940B-046DBE341974}"/>
            </a:ext>
          </a:extLst>
        </xdr:cNvPr>
        <xdr:cNvSpPr txBox="1"/>
      </xdr:nvSpPr>
      <xdr:spPr>
        <a:xfrm>
          <a:off x="4124960" y="108356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a:extLst>
            <a:ext uri="{FF2B5EF4-FFF2-40B4-BE49-F238E27FC236}">
              <a16:creationId xmlns:a16="http://schemas.microsoft.com/office/drawing/2014/main" id="{AE23EAA8-F16F-4AB6-8E69-A266E4460659}"/>
            </a:ext>
          </a:extLst>
        </xdr:cNvPr>
        <xdr:cNvCxnSpPr/>
      </xdr:nvCxnSpPr>
      <xdr:spPr>
        <a:xfrm>
          <a:off x="4020820" y="1083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8C459B1C-3032-4DBD-9934-4271522B8E8C}"/>
            </a:ext>
          </a:extLst>
        </xdr:cNvPr>
        <xdr:cNvSpPr txBox="1"/>
      </xdr:nvSpPr>
      <xdr:spPr>
        <a:xfrm>
          <a:off x="4124960" y="912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55" name="直線コネクタ 154">
          <a:extLst>
            <a:ext uri="{FF2B5EF4-FFF2-40B4-BE49-F238E27FC236}">
              <a16:creationId xmlns:a16="http://schemas.microsoft.com/office/drawing/2014/main" id="{547579FD-4549-45FD-AAC3-72CBF1A597AE}"/>
            </a:ext>
          </a:extLst>
        </xdr:cNvPr>
        <xdr:cNvCxnSpPr/>
      </xdr:nvCxnSpPr>
      <xdr:spPr>
        <a:xfrm>
          <a:off x="4020820" y="9350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70F7DE47-31F8-4002-BDA8-A3CAE2ADB2FB}"/>
            </a:ext>
          </a:extLst>
        </xdr:cNvPr>
        <xdr:cNvSpPr txBox="1"/>
      </xdr:nvSpPr>
      <xdr:spPr>
        <a:xfrm>
          <a:off x="4124960" y="983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7" name="フローチャート: 判断 156">
          <a:extLst>
            <a:ext uri="{FF2B5EF4-FFF2-40B4-BE49-F238E27FC236}">
              <a16:creationId xmlns:a16="http://schemas.microsoft.com/office/drawing/2014/main" id="{EE45C737-AEF3-4265-AADC-BBE41EA7C045}"/>
            </a:ext>
          </a:extLst>
        </xdr:cNvPr>
        <xdr:cNvSpPr/>
      </xdr:nvSpPr>
      <xdr:spPr>
        <a:xfrm>
          <a:off x="4036060" y="9858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58" name="フローチャート: 判断 157">
          <a:extLst>
            <a:ext uri="{FF2B5EF4-FFF2-40B4-BE49-F238E27FC236}">
              <a16:creationId xmlns:a16="http://schemas.microsoft.com/office/drawing/2014/main" id="{45A4B155-512C-4357-9B0F-528C13A267B2}"/>
            </a:ext>
          </a:extLst>
        </xdr:cNvPr>
        <xdr:cNvSpPr/>
      </xdr:nvSpPr>
      <xdr:spPr>
        <a:xfrm>
          <a:off x="3312160" y="98731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59" name="フローチャート: 判断 158">
          <a:extLst>
            <a:ext uri="{FF2B5EF4-FFF2-40B4-BE49-F238E27FC236}">
              <a16:creationId xmlns:a16="http://schemas.microsoft.com/office/drawing/2014/main" id="{5D79D1F3-76BF-43F7-A317-DE9E4E13643F}"/>
            </a:ext>
          </a:extLst>
        </xdr:cNvPr>
        <xdr:cNvSpPr/>
      </xdr:nvSpPr>
      <xdr:spPr>
        <a:xfrm>
          <a:off x="2514600" y="98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60" name="フローチャート: 判断 159">
          <a:extLst>
            <a:ext uri="{FF2B5EF4-FFF2-40B4-BE49-F238E27FC236}">
              <a16:creationId xmlns:a16="http://schemas.microsoft.com/office/drawing/2014/main" id="{D225EAFB-A366-43E8-A6AC-8CE070265B25}"/>
            </a:ext>
          </a:extLst>
        </xdr:cNvPr>
        <xdr:cNvSpPr/>
      </xdr:nvSpPr>
      <xdr:spPr>
        <a:xfrm>
          <a:off x="1739900" y="98698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C089C0D-5DFE-4182-9521-52827A4EEA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5F47B072-A26C-4E19-9267-BBC7527FB205}"/>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ADF544EE-FB62-4658-ABCF-CA58CB197D6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212DA85-ECC6-4524-9F0C-2D4A1B4C7316}"/>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8D94C064-D500-4A66-AE26-50E4BA74A192}"/>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159838</xdr:rowOff>
    </xdr:from>
    <xdr:to>
      <xdr:col>15</xdr:col>
      <xdr:colOff>101600</xdr:colOff>
      <xdr:row>58</xdr:row>
      <xdr:rowOff>89988</xdr:rowOff>
    </xdr:to>
    <xdr:sp macro="" textlink="">
      <xdr:nvSpPr>
        <xdr:cNvPr id="166" name="楕円 165">
          <a:extLst>
            <a:ext uri="{FF2B5EF4-FFF2-40B4-BE49-F238E27FC236}">
              <a16:creationId xmlns:a16="http://schemas.microsoft.com/office/drawing/2014/main" id="{4EBAF278-6AE8-44A5-9006-F49B3030DC4A}"/>
            </a:ext>
          </a:extLst>
        </xdr:cNvPr>
        <xdr:cNvSpPr/>
      </xdr:nvSpPr>
      <xdr:spPr>
        <a:xfrm>
          <a:off x="2514600" y="9715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169635</xdr:rowOff>
    </xdr:from>
    <xdr:to>
      <xdr:col>10</xdr:col>
      <xdr:colOff>165100</xdr:colOff>
      <xdr:row>58</xdr:row>
      <xdr:rowOff>99785</xdr:rowOff>
    </xdr:to>
    <xdr:sp macro="" textlink="">
      <xdr:nvSpPr>
        <xdr:cNvPr id="167" name="楕円 166">
          <a:extLst>
            <a:ext uri="{FF2B5EF4-FFF2-40B4-BE49-F238E27FC236}">
              <a16:creationId xmlns:a16="http://schemas.microsoft.com/office/drawing/2014/main" id="{6ECCBAA8-B02A-4B74-A7DD-FE12AFD00324}"/>
            </a:ext>
          </a:extLst>
        </xdr:cNvPr>
        <xdr:cNvSpPr/>
      </xdr:nvSpPr>
      <xdr:spPr>
        <a:xfrm>
          <a:off x="1739900" y="9725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39188</xdr:rowOff>
    </xdr:from>
    <xdr:to>
      <xdr:col>15</xdr:col>
      <xdr:colOff>50800</xdr:colOff>
      <xdr:row>58</xdr:row>
      <xdr:rowOff>48985</xdr:rowOff>
    </xdr:to>
    <xdr:cxnSp macro="">
      <xdr:nvCxnSpPr>
        <xdr:cNvPr id="168" name="直線コネクタ 167">
          <a:extLst>
            <a:ext uri="{FF2B5EF4-FFF2-40B4-BE49-F238E27FC236}">
              <a16:creationId xmlns:a16="http://schemas.microsoft.com/office/drawing/2014/main" id="{7254591D-A721-406B-9128-2901423F43D8}"/>
            </a:ext>
          </a:extLst>
        </xdr:cNvPr>
        <xdr:cNvCxnSpPr/>
      </xdr:nvCxnSpPr>
      <xdr:spPr>
        <a:xfrm flipV="1">
          <a:off x="1790700" y="9762308"/>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EF129F0D-270B-4504-A2B1-A30F13C21C5F}"/>
            </a:ext>
          </a:extLst>
        </xdr:cNvPr>
        <xdr:cNvSpPr txBox="1"/>
      </xdr:nvSpPr>
      <xdr:spPr>
        <a:xfrm>
          <a:off x="3170564" y="965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2AF7C549-1543-4AAB-81B0-E2D1CFC80267}"/>
            </a:ext>
          </a:extLst>
        </xdr:cNvPr>
        <xdr:cNvSpPr txBox="1"/>
      </xdr:nvSpPr>
      <xdr:spPr>
        <a:xfrm>
          <a:off x="2385704" y="998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68053</xdr:rowOff>
    </xdr:from>
    <xdr:ext cx="405111" cy="259045"/>
    <xdr:sp macro="" textlink="">
      <xdr:nvSpPr>
        <xdr:cNvPr id="171" name="n_3aveValue【橋りょう・トンネル】&#10;有形固定資産減価償却率">
          <a:extLst>
            <a:ext uri="{FF2B5EF4-FFF2-40B4-BE49-F238E27FC236}">
              <a16:creationId xmlns:a16="http://schemas.microsoft.com/office/drawing/2014/main" id="{5A9CB5F7-9B81-480D-AEED-FF612F4639D4}"/>
            </a:ext>
          </a:extLst>
        </xdr:cNvPr>
        <xdr:cNvSpPr txBox="1"/>
      </xdr:nvSpPr>
      <xdr:spPr>
        <a:xfrm>
          <a:off x="1611004" y="995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106515</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EEECF7D9-0CB2-48ED-B0AF-DD273139DCA6}"/>
            </a:ext>
          </a:extLst>
        </xdr:cNvPr>
        <xdr:cNvSpPr txBox="1"/>
      </xdr:nvSpPr>
      <xdr:spPr>
        <a:xfrm>
          <a:off x="2385704" y="949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116312</xdr:rowOff>
    </xdr:from>
    <xdr:ext cx="405111" cy="259045"/>
    <xdr:sp macro="" textlink="">
      <xdr:nvSpPr>
        <xdr:cNvPr id="173" name="n_3mainValue【橋りょう・トンネル】&#10;有形固定資産減価償却率">
          <a:extLst>
            <a:ext uri="{FF2B5EF4-FFF2-40B4-BE49-F238E27FC236}">
              <a16:creationId xmlns:a16="http://schemas.microsoft.com/office/drawing/2014/main" id="{CB1AC967-D842-4DBD-9AA9-0F51C5AFFAF2}"/>
            </a:ext>
          </a:extLst>
        </xdr:cNvPr>
        <xdr:cNvSpPr txBox="1"/>
      </xdr:nvSpPr>
      <xdr:spPr>
        <a:xfrm>
          <a:off x="1611004" y="950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B090876F-1791-41C9-B2BC-E599B7A1008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A0725188-AFB9-4F4F-A342-70A94FB9439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4522DCED-FBB9-43BA-8975-25F57D44FF14}"/>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782A091C-7FA0-410C-B0D7-1F0265AA0E9C}"/>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2EF2D22E-0B22-407E-AFAC-D3A8795901BE}"/>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3D7B15A4-992A-43FE-9EBA-2ABF22689F6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D946B2DE-9870-49A2-A051-CD9A88C9AA1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C1BF0362-0431-46CC-839C-DBABED900F3D}"/>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5E7E538A-7D42-498F-802B-21D6C9B2499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B533F28D-ADFA-4F98-937B-52C0C3DC049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6BF9E5CD-BC02-4891-B5EB-57375CD3ED4B}"/>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a:extLst>
            <a:ext uri="{FF2B5EF4-FFF2-40B4-BE49-F238E27FC236}">
              <a16:creationId xmlns:a16="http://schemas.microsoft.com/office/drawing/2014/main" id="{A05A2A28-5F6B-426B-BEAE-EEA5D7C31DA5}"/>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C4D805ED-2324-4C4F-8095-FDE8DD2352B4}"/>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7" name="テキスト ボックス 186">
          <a:extLst>
            <a:ext uri="{FF2B5EF4-FFF2-40B4-BE49-F238E27FC236}">
              <a16:creationId xmlns:a16="http://schemas.microsoft.com/office/drawing/2014/main" id="{9BE89A5B-415E-414C-B273-59D6BAD7ED1E}"/>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1C23DE2E-F404-4459-8599-7308D0CCF355}"/>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9" name="テキスト ボックス 188">
          <a:extLst>
            <a:ext uri="{FF2B5EF4-FFF2-40B4-BE49-F238E27FC236}">
              <a16:creationId xmlns:a16="http://schemas.microsoft.com/office/drawing/2014/main" id="{68CDCE9C-159D-4012-AC01-7FFC9083612C}"/>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30E0E25D-A451-4103-8009-15CEA1A10243}"/>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1" name="テキスト ボックス 190">
          <a:extLst>
            <a:ext uri="{FF2B5EF4-FFF2-40B4-BE49-F238E27FC236}">
              <a16:creationId xmlns:a16="http://schemas.microsoft.com/office/drawing/2014/main" id="{72C6462C-2AB2-4D75-9E77-DDC00745E8D3}"/>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54AAF0D1-2F9C-4C7A-9B85-5EFF987B407C}"/>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193" name="テキスト ボックス 192">
          <a:extLst>
            <a:ext uri="{FF2B5EF4-FFF2-40B4-BE49-F238E27FC236}">
              <a16:creationId xmlns:a16="http://schemas.microsoft.com/office/drawing/2014/main" id="{B731FC9D-B22E-406C-B815-B76DCCDDEECF}"/>
            </a:ext>
          </a:extLst>
        </xdr:cNvPr>
        <xdr:cNvSpPr txBox="1"/>
      </xdr:nvSpPr>
      <xdr:spPr>
        <a:xfrm>
          <a:off x="5168508" y="91770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A1137154-9B34-4FE8-828E-5FF716EA786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5" name="テキスト ボックス 194">
          <a:extLst>
            <a:ext uri="{FF2B5EF4-FFF2-40B4-BE49-F238E27FC236}">
              <a16:creationId xmlns:a16="http://schemas.microsoft.com/office/drawing/2014/main" id="{8F2A7653-0364-4441-8529-EA997917EE19}"/>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a:extLst>
            <a:ext uri="{FF2B5EF4-FFF2-40B4-BE49-F238E27FC236}">
              <a16:creationId xmlns:a16="http://schemas.microsoft.com/office/drawing/2014/main" id="{599747CF-EE3B-4AF5-8895-15B2B4AD946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57431</xdr:rowOff>
    </xdr:from>
    <xdr:to>
      <xdr:col>54</xdr:col>
      <xdr:colOff>189865</xdr:colOff>
      <xdr:row>64</xdr:row>
      <xdr:rowOff>75417</xdr:rowOff>
    </xdr:to>
    <xdr:cxnSp macro="">
      <xdr:nvCxnSpPr>
        <xdr:cNvPr id="197" name="直線コネクタ 196">
          <a:extLst>
            <a:ext uri="{FF2B5EF4-FFF2-40B4-BE49-F238E27FC236}">
              <a16:creationId xmlns:a16="http://schemas.microsoft.com/office/drawing/2014/main" id="{F2AA3B4E-51B0-491C-9D65-2A53C5A21FFC}"/>
            </a:ext>
          </a:extLst>
        </xdr:cNvPr>
        <xdr:cNvCxnSpPr/>
      </xdr:nvCxnSpPr>
      <xdr:spPr>
        <a:xfrm flipV="1">
          <a:off x="9219565" y="10115831"/>
          <a:ext cx="0" cy="68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79244</xdr:rowOff>
    </xdr:from>
    <xdr:ext cx="469744" cy="259045"/>
    <xdr:sp macro="" textlink="">
      <xdr:nvSpPr>
        <xdr:cNvPr id="198" name="【橋りょう・トンネル】&#10;一人当たり有形固定資産（償却資産）額最小値テキスト">
          <a:extLst>
            <a:ext uri="{FF2B5EF4-FFF2-40B4-BE49-F238E27FC236}">
              <a16:creationId xmlns:a16="http://schemas.microsoft.com/office/drawing/2014/main" id="{18DB8A24-7A52-44F4-A0B9-EAC4BD304328}"/>
            </a:ext>
          </a:extLst>
        </xdr:cNvPr>
        <xdr:cNvSpPr txBox="1"/>
      </xdr:nvSpPr>
      <xdr:spPr>
        <a:xfrm>
          <a:off x="9258300" y="1080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75417</xdr:rowOff>
    </xdr:from>
    <xdr:to>
      <xdr:col>55</xdr:col>
      <xdr:colOff>88900</xdr:colOff>
      <xdr:row>64</xdr:row>
      <xdr:rowOff>75417</xdr:rowOff>
    </xdr:to>
    <xdr:cxnSp macro="">
      <xdr:nvCxnSpPr>
        <xdr:cNvPr id="199" name="直線コネクタ 198">
          <a:extLst>
            <a:ext uri="{FF2B5EF4-FFF2-40B4-BE49-F238E27FC236}">
              <a16:creationId xmlns:a16="http://schemas.microsoft.com/office/drawing/2014/main" id="{F3B26AFD-6A19-405E-A387-EE7DC7F16DAC}"/>
            </a:ext>
          </a:extLst>
        </xdr:cNvPr>
        <xdr:cNvCxnSpPr/>
      </xdr:nvCxnSpPr>
      <xdr:spPr>
        <a:xfrm>
          <a:off x="9154160" y="10804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4108</xdr:rowOff>
    </xdr:from>
    <xdr:ext cx="690189" cy="259045"/>
    <xdr:sp macro="" textlink="">
      <xdr:nvSpPr>
        <xdr:cNvPr id="200" name="【橋りょう・トンネル】&#10;一人当たり有形固定資産（償却資産）額最大値テキスト">
          <a:extLst>
            <a:ext uri="{FF2B5EF4-FFF2-40B4-BE49-F238E27FC236}">
              <a16:creationId xmlns:a16="http://schemas.microsoft.com/office/drawing/2014/main" id="{AAB28423-23A7-4736-A7A3-25628C19406A}"/>
            </a:ext>
          </a:extLst>
        </xdr:cNvPr>
        <xdr:cNvSpPr txBox="1"/>
      </xdr:nvSpPr>
      <xdr:spPr>
        <a:xfrm>
          <a:off x="9258300" y="989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57431</xdr:rowOff>
    </xdr:from>
    <xdr:to>
      <xdr:col>55</xdr:col>
      <xdr:colOff>88900</xdr:colOff>
      <xdr:row>60</xdr:row>
      <xdr:rowOff>57431</xdr:rowOff>
    </xdr:to>
    <xdr:cxnSp macro="">
      <xdr:nvCxnSpPr>
        <xdr:cNvPr id="201" name="直線コネクタ 200">
          <a:extLst>
            <a:ext uri="{FF2B5EF4-FFF2-40B4-BE49-F238E27FC236}">
              <a16:creationId xmlns:a16="http://schemas.microsoft.com/office/drawing/2014/main" id="{8CB887B5-4FC8-4354-B5FF-4E85951D4B8D}"/>
            </a:ext>
          </a:extLst>
        </xdr:cNvPr>
        <xdr:cNvCxnSpPr/>
      </xdr:nvCxnSpPr>
      <xdr:spPr>
        <a:xfrm>
          <a:off x="9154160" y="10115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39757</xdr:rowOff>
    </xdr:from>
    <xdr:ext cx="690189" cy="259045"/>
    <xdr:sp macro="" textlink="">
      <xdr:nvSpPr>
        <xdr:cNvPr id="202" name="【橋りょう・トンネル】&#10;一人当たり有形固定資産（償却資産）額平均値テキスト">
          <a:extLst>
            <a:ext uri="{FF2B5EF4-FFF2-40B4-BE49-F238E27FC236}">
              <a16:creationId xmlns:a16="http://schemas.microsoft.com/office/drawing/2014/main" id="{9CDD0D2C-EAF4-459A-B22C-5C1FBFE48000}"/>
            </a:ext>
          </a:extLst>
        </xdr:cNvPr>
        <xdr:cNvSpPr txBox="1"/>
      </xdr:nvSpPr>
      <xdr:spPr>
        <a:xfrm>
          <a:off x="9258300" y="1060107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61330</xdr:rowOff>
    </xdr:from>
    <xdr:to>
      <xdr:col>55</xdr:col>
      <xdr:colOff>50800</xdr:colOff>
      <xdr:row>63</xdr:row>
      <xdr:rowOff>162930</xdr:rowOff>
    </xdr:to>
    <xdr:sp macro="" textlink="">
      <xdr:nvSpPr>
        <xdr:cNvPr id="203" name="フローチャート: 判断 202">
          <a:extLst>
            <a:ext uri="{FF2B5EF4-FFF2-40B4-BE49-F238E27FC236}">
              <a16:creationId xmlns:a16="http://schemas.microsoft.com/office/drawing/2014/main" id="{2C608970-1A6D-47ED-987A-68CC3360F18D}"/>
            </a:ext>
          </a:extLst>
        </xdr:cNvPr>
        <xdr:cNvSpPr/>
      </xdr:nvSpPr>
      <xdr:spPr>
        <a:xfrm>
          <a:off x="9192260" y="10622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67590</xdr:rowOff>
    </xdr:from>
    <xdr:to>
      <xdr:col>50</xdr:col>
      <xdr:colOff>165100</xdr:colOff>
      <xdr:row>63</xdr:row>
      <xdr:rowOff>169190</xdr:rowOff>
    </xdr:to>
    <xdr:sp macro="" textlink="">
      <xdr:nvSpPr>
        <xdr:cNvPr id="204" name="フローチャート: 判断 203">
          <a:extLst>
            <a:ext uri="{FF2B5EF4-FFF2-40B4-BE49-F238E27FC236}">
              <a16:creationId xmlns:a16="http://schemas.microsoft.com/office/drawing/2014/main" id="{61D933D7-6188-4F25-A534-3FD597F4BC5B}"/>
            </a:ext>
          </a:extLst>
        </xdr:cNvPr>
        <xdr:cNvSpPr/>
      </xdr:nvSpPr>
      <xdr:spPr>
        <a:xfrm>
          <a:off x="8445500" y="1062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65105</xdr:rowOff>
    </xdr:from>
    <xdr:to>
      <xdr:col>46</xdr:col>
      <xdr:colOff>38100</xdr:colOff>
      <xdr:row>63</xdr:row>
      <xdr:rowOff>166705</xdr:rowOff>
    </xdr:to>
    <xdr:sp macro="" textlink="">
      <xdr:nvSpPr>
        <xdr:cNvPr id="205" name="フローチャート: 判断 204">
          <a:extLst>
            <a:ext uri="{FF2B5EF4-FFF2-40B4-BE49-F238E27FC236}">
              <a16:creationId xmlns:a16="http://schemas.microsoft.com/office/drawing/2014/main" id="{A81E6295-2833-4C16-AEA1-6B072AB2C73E}"/>
            </a:ext>
          </a:extLst>
        </xdr:cNvPr>
        <xdr:cNvSpPr/>
      </xdr:nvSpPr>
      <xdr:spPr>
        <a:xfrm>
          <a:off x="7670800" y="106264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28126</xdr:rowOff>
    </xdr:from>
    <xdr:to>
      <xdr:col>41</xdr:col>
      <xdr:colOff>101600</xdr:colOff>
      <xdr:row>63</xdr:row>
      <xdr:rowOff>129726</xdr:rowOff>
    </xdr:to>
    <xdr:sp macro="" textlink="">
      <xdr:nvSpPr>
        <xdr:cNvPr id="206" name="フローチャート: 判断 205">
          <a:extLst>
            <a:ext uri="{FF2B5EF4-FFF2-40B4-BE49-F238E27FC236}">
              <a16:creationId xmlns:a16="http://schemas.microsoft.com/office/drawing/2014/main" id="{9C7D8B73-F77C-4125-925E-84F885E6AD85}"/>
            </a:ext>
          </a:extLst>
        </xdr:cNvPr>
        <xdr:cNvSpPr/>
      </xdr:nvSpPr>
      <xdr:spPr>
        <a:xfrm>
          <a:off x="6873240" y="105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D6F1BA0A-7BB5-4DC4-BB3C-60E213EA3D9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933B3618-1E84-435F-A468-895F635416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ACCEB668-BAA4-4D71-8CE8-144F72596AD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A2535112-89AC-421B-BEDF-68BDF91C7EC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5C7ACFBA-ED9F-4488-98ED-16F0C4BFA392}"/>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57964</xdr:rowOff>
    </xdr:from>
    <xdr:to>
      <xdr:col>46</xdr:col>
      <xdr:colOff>38100</xdr:colOff>
      <xdr:row>56</xdr:row>
      <xdr:rowOff>159564</xdr:rowOff>
    </xdr:to>
    <xdr:sp macro="" textlink="">
      <xdr:nvSpPr>
        <xdr:cNvPr id="212" name="楕円 211">
          <a:extLst>
            <a:ext uri="{FF2B5EF4-FFF2-40B4-BE49-F238E27FC236}">
              <a16:creationId xmlns:a16="http://schemas.microsoft.com/office/drawing/2014/main" id="{F962285E-E8D0-46B4-A076-47AE1E022F68}"/>
            </a:ext>
          </a:extLst>
        </xdr:cNvPr>
        <xdr:cNvSpPr/>
      </xdr:nvSpPr>
      <xdr:spPr>
        <a:xfrm>
          <a:off x="7670800" y="94458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56</xdr:row>
      <xdr:rowOff>82647</xdr:rowOff>
    </xdr:from>
    <xdr:to>
      <xdr:col>41</xdr:col>
      <xdr:colOff>101600</xdr:colOff>
      <xdr:row>57</xdr:row>
      <xdr:rowOff>12797</xdr:rowOff>
    </xdr:to>
    <xdr:sp macro="" textlink="">
      <xdr:nvSpPr>
        <xdr:cNvPr id="213" name="楕円 212">
          <a:extLst>
            <a:ext uri="{FF2B5EF4-FFF2-40B4-BE49-F238E27FC236}">
              <a16:creationId xmlns:a16="http://schemas.microsoft.com/office/drawing/2014/main" id="{B9D2BE55-F5AD-4CA3-A781-43E122EF0EA3}"/>
            </a:ext>
          </a:extLst>
        </xdr:cNvPr>
        <xdr:cNvSpPr/>
      </xdr:nvSpPr>
      <xdr:spPr>
        <a:xfrm>
          <a:off x="6873240" y="94704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108764</xdr:rowOff>
    </xdr:from>
    <xdr:to>
      <xdr:col>45</xdr:col>
      <xdr:colOff>177800</xdr:colOff>
      <xdr:row>56</xdr:row>
      <xdr:rowOff>133447</xdr:rowOff>
    </xdr:to>
    <xdr:cxnSp macro="">
      <xdr:nvCxnSpPr>
        <xdr:cNvPr id="214" name="直線コネクタ 213">
          <a:extLst>
            <a:ext uri="{FF2B5EF4-FFF2-40B4-BE49-F238E27FC236}">
              <a16:creationId xmlns:a16="http://schemas.microsoft.com/office/drawing/2014/main" id="{BF4B52DC-4512-4629-BE84-F55C6DEDA76E}"/>
            </a:ext>
          </a:extLst>
        </xdr:cNvPr>
        <xdr:cNvCxnSpPr/>
      </xdr:nvCxnSpPr>
      <xdr:spPr>
        <a:xfrm flipV="1">
          <a:off x="6924040" y="9496604"/>
          <a:ext cx="789940" cy="2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14267</xdr:rowOff>
    </xdr:from>
    <xdr:ext cx="690189" cy="259045"/>
    <xdr:sp macro="" textlink="">
      <xdr:nvSpPr>
        <xdr:cNvPr id="215" name="n_1aveValue【橋りょう・トンネル】&#10;一人当たり有形固定資産（償却資産）額">
          <a:extLst>
            <a:ext uri="{FF2B5EF4-FFF2-40B4-BE49-F238E27FC236}">
              <a16:creationId xmlns:a16="http://schemas.microsoft.com/office/drawing/2014/main" id="{E66C5E62-78B9-496C-8D95-FD70D1FCE88B}"/>
            </a:ext>
          </a:extLst>
        </xdr:cNvPr>
        <xdr:cNvSpPr txBox="1"/>
      </xdr:nvSpPr>
      <xdr:spPr>
        <a:xfrm>
          <a:off x="8184225" y="104079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157832</xdr:rowOff>
    </xdr:from>
    <xdr:ext cx="690189" cy="259045"/>
    <xdr:sp macro="" textlink="">
      <xdr:nvSpPr>
        <xdr:cNvPr id="216" name="n_2aveValue【橋りょう・トンネル】&#10;一人当たり有形固定資産（償却資産）額">
          <a:extLst>
            <a:ext uri="{FF2B5EF4-FFF2-40B4-BE49-F238E27FC236}">
              <a16:creationId xmlns:a16="http://schemas.microsoft.com/office/drawing/2014/main" id="{92D8DF6A-B7BD-4524-B3CA-0261FF868964}"/>
            </a:ext>
          </a:extLst>
        </xdr:cNvPr>
        <xdr:cNvSpPr txBox="1"/>
      </xdr:nvSpPr>
      <xdr:spPr>
        <a:xfrm>
          <a:off x="7399365" y="107191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120853</xdr:rowOff>
    </xdr:from>
    <xdr:ext cx="690189" cy="259045"/>
    <xdr:sp macro="" textlink="">
      <xdr:nvSpPr>
        <xdr:cNvPr id="217" name="n_3aveValue【橋りょう・トンネル】&#10;一人当たり有形固定資産（償却資産）額">
          <a:extLst>
            <a:ext uri="{FF2B5EF4-FFF2-40B4-BE49-F238E27FC236}">
              <a16:creationId xmlns:a16="http://schemas.microsoft.com/office/drawing/2014/main" id="{AA49432D-0853-4334-BF63-4188930F67C8}"/>
            </a:ext>
          </a:extLst>
        </xdr:cNvPr>
        <xdr:cNvSpPr txBox="1"/>
      </xdr:nvSpPr>
      <xdr:spPr>
        <a:xfrm>
          <a:off x="6624665" y="10682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181388</xdr:colOff>
      <xdr:row>55</xdr:row>
      <xdr:rowOff>4641</xdr:rowOff>
    </xdr:from>
    <xdr:ext cx="754822" cy="259045"/>
    <xdr:sp macro="" textlink="">
      <xdr:nvSpPr>
        <xdr:cNvPr id="218" name="n_2mainValue【橋りょう・トンネル】&#10;一人当たり有形固定資産（償却資産）額">
          <a:extLst>
            <a:ext uri="{FF2B5EF4-FFF2-40B4-BE49-F238E27FC236}">
              <a16:creationId xmlns:a16="http://schemas.microsoft.com/office/drawing/2014/main" id="{220C3296-AB72-4EFD-8744-E9DE3D8FFF2A}"/>
            </a:ext>
          </a:extLst>
        </xdr:cNvPr>
        <xdr:cNvSpPr txBox="1"/>
      </xdr:nvSpPr>
      <xdr:spPr>
        <a:xfrm>
          <a:off x="7374668" y="9224841"/>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54388</xdr:colOff>
      <xdr:row>55</xdr:row>
      <xdr:rowOff>29324</xdr:rowOff>
    </xdr:from>
    <xdr:ext cx="754822" cy="259045"/>
    <xdr:sp macro="" textlink="">
      <xdr:nvSpPr>
        <xdr:cNvPr id="219" name="n_3mainValue【橋りょう・トンネル】&#10;一人当たり有形固定資産（償却資産）額">
          <a:extLst>
            <a:ext uri="{FF2B5EF4-FFF2-40B4-BE49-F238E27FC236}">
              <a16:creationId xmlns:a16="http://schemas.microsoft.com/office/drawing/2014/main" id="{C8D9BE63-1271-4B9F-A4A1-D90786AAA1D9}"/>
            </a:ext>
          </a:extLst>
        </xdr:cNvPr>
        <xdr:cNvSpPr txBox="1"/>
      </xdr:nvSpPr>
      <xdr:spPr>
        <a:xfrm>
          <a:off x="6592348" y="9249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9F79EF1B-A7BD-4CFE-A679-9F19978DE70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B6B9206B-D105-4306-8FC5-67ABDA9D2A0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CFDBB311-8BDA-4771-9B2C-BA9375F0B1D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A195DF34-458A-46AA-8DE2-0FD552D535A3}"/>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9ADC67BA-822F-46CC-95CF-98CBCCBCA1C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12B112F6-BC84-4850-B350-29FE76EF69CA}"/>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96D4610E-F364-450D-999F-D63E0FA1CC09}"/>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58B17DD8-B73C-432B-832C-51F6CCD8EDF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7D4D3255-6E8E-4705-824C-FADC613A088C}"/>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7F7F4C8E-C4FC-4001-B5D8-DAEA040CD04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a16="http://schemas.microsoft.com/office/drawing/2014/main" id="{6CAE7EF0-610D-4CF3-B1EB-2D17E1D46972}"/>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id="{0DA59D69-CCA9-4812-820B-0F4E509AD235}"/>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a16="http://schemas.microsoft.com/office/drawing/2014/main" id="{D8BD95B2-C4C5-46B2-B284-3D49BFFD5969}"/>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id="{8A0056BD-924C-487C-A452-8FE1F3F1F44D}"/>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id="{FB2205F4-DD34-4E7F-9320-C2465CEA2D35}"/>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id="{193DC0CE-25BD-4713-A4BC-4A320894D746}"/>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id="{92E082FA-65DA-43E8-89BD-7D3B9D3FEA67}"/>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id="{ED88F6EC-EEC7-404E-B67B-E0A9B39C93EF}"/>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id="{61257AA9-9BF0-40B8-A3A6-6D6F5E4CEE1B}"/>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id="{322DE92B-3D2E-47AD-B613-CC2F2DF67198}"/>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36CD09A2-D9E3-4756-A8D7-CBD24EA548FC}"/>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1271FF0B-2A1A-4792-902D-86F4820F8E41}"/>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1AE4C0B4-2FCB-4221-A088-1711B2BDA00E}"/>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id="{291825C1-9674-44E4-9958-CAA584ED2A0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44" name="直線コネクタ 243">
          <a:extLst>
            <a:ext uri="{FF2B5EF4-FFF2-40B4-BE49-F238E27FC236}">
              <a16:creationId xmlns:a16="http://schemas.microsoft.com/office/drawing/2014/main" id="{170A66DD-3335-4817-817C-56FC33895E3B}"/>
            </a:ext>
          </a:extLst>
        </xdr:cNvPr>
        <xdr:cNvCxnSpPr/>
      </xdr:nvCxnSpPr>
      <xdr:spPr>
        <a:xfrm flipV="1">
          <a:off x="4086225" y="130416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45" name="【公営住宅】&#10;有形固定資産減価償却率最小値テキスト">
          <a:extLst>
            <a:ext uri="{FF2B5EF4-FFF2-40B4-BE49-F238E27FC236}">
              <a16:creationId xmlns:a16="http://schemas.microsoft.com/office/drawing/2014/main" id="{273FD910-A0AC-4040-8BDA-7F7A0CB1A18A}"/>
            </a:ext>
          </a:extLst>
        </xdr:cNvPr>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46" name="直線コネクタ 245">
          <a:extLst>
            <a:ext uri="{FF2B5EF4-FFF2-40B4-BE49-F238E27FC236}">
              <a16:creationId xmlns:a16="http://schemas.microsoft.com/office/drawing/2014/main" id="{389B9AFC-0D9C-4BB2-881C-2BC5ECBACA39}"/>
            </a:ext>
          </a:extLst>
        </xdr:cNvPr>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7" name="【公営住宅】&#10;有形固定資産減価償却率最大値テキスト">
          <a:extLst>
            <a:ext uri="{FF2B5EF4-FFF2-40B4-BE49-F238E27FC236}">
              <a16:creationId xmlns:a16="http://schemas.microsoft.com/office/drawing/2014/main" id="{162C14AC-F602-4185-A51B-5141ABF3BCB3}"/>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8" name="直線コネクタ 247">
          <a:extLst>
            <a:ext uri="{FF2B5EF4-FFF2-40B4-BE49-F238E27FC236}">
              <a16:creationId xmlns:a16="http://schemas.microsoft.com/office/drawing/2014/main" id="{4AA6C565-35EE-48A4-BF29-22427F0D8042}"/>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49" name="【公営住宅】&#10;有形固定資産減価償却率平均値テキスト">
          <a:extLst>
            <a:ext uri="{FF2B5EF4-FFF2-40B4-BE49-F238E27FC236}">
              <a16:creationId xmlns:a16="http://schemas.microsoft.com/office/drawing/2014/main" id="{DF5741D9-752B-4880-9794-4FDAD13D822F}"/>
            </a:ext>
          </a:extLst>
        </xdr:cNvPr>
        <xdr:cNvSpPr txBox="1"/>
      </xdr:nvSpPr>
      <xdr:spPr>
        <a:xfrm>
          <a:off x="4124960" y="13721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50" name="フローチャート: 判断 249">
          <a:extLst>
            <a:ext uri="{FF2B5EF4-FFF2-40B4-BE49-F238E27FC236}">
              <a16:creationId xmlns:a16="http://schemas.microsoft.com/office/drawing/2014/main" id="{FBE9C6E5-200C-4AEA-8D27-B67A29425651}"/>
            </a:ext>
          </a:extLst>
        </xdr:cNvPr>
        <xdr:cNvSpPr/>
      </xdr:nvSpPr>
      <xdr:spPr>
        <a:xfrm>
          <a:off x="4036060" y="13743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51" name="フローチャート: 判断 250">
          <a:extLst>
            <a:ext uri="{FF2B5EF4-FFF2-40B4-BE49-F238E27FC236}">
              <a16:creationId xmlns:a16="http://schemas.microsoft.com/office/drawing/2014/main" id="{0D914BA9-0CB0-48C3-96B4-DA2BD970D1AC}"/>
            </a:ext>
          </a:extLst>
        </xdr:cNvPr>
        <xdr:cNvSpPr/>
      </xdr:nvSpPr>
      <xdr:spPr>
        <a:xfrm>
          <a:off x="3312160" y="13766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52" name="フローチャート: 判断 251">
          <a:extLst>
            <a:ext uri="{FF2B5EF4-FFF2-40B4-BE49-F238E27FC236}">
              <a16:creationId xmlns:a16="http://schemas.microsoft.com/office/drawing/2014/main" id="{41DC2910-AFF5-4454-9D8D-80D9E450A703}"/>
            </a:ext>
          </a:extLst>
        </xdr:cNvPr>
        <xdr:cNvSpPr/>
      </xdr:nvSpPr>
      <xdr:spPr>
        <a:xfrm>
          <a:off x="2514600" y="1380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53" name="フローチャート: 判断 252">
          <a:extLst>
            <a:ext uri="{FF2B5EF4-FFF2-40B4-BE49-F238E27FC236}">
              <a16:creationId xmlns:a16="http://schemas.microsoft.com/office/drawing/2014/main" id="{105E961F-FF30-41EF-80D3-0030169E3135}"/>
            </a:ext>
          </a:extLst>
        </xdr:cNvPr>
        <xdr:cNvSpPr/>
      </xdr:nvSpPr>
      <xdr:spPr>
        <a:xfrm>
          <a:off x="1739900" y="13705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949860B0-547B-4A42-951D-95CD35DEC3E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8978152C-F906-4C0E-96EE-1398E0880705}"/>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30C1AC63-4A73-4EE1-B026-667D7DAF697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EDA4AD20-69FD-4B28-8E00-5AEC3373CCC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965B53F-415B-44A1-B156-A8583E1A702B}"/>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636</xdr:rowOff>
    </xdr:from>
    <xdr:to>
      <xdr:col>15</xdr:col>
      <xdr:colOff>101600</xdr:colOff>
      <xdr:row>84</xdr:row>
      <xdr:rowOff>102236</xdr:rowOff>
    </xdr:to>
    <xdr:sp macro="" textlink="">
      <xdr:nvSpPr>
        <xdr:cNvPr id="259" name="楕円 258">
          <a:extLst>
            <a:ext uri="{FF2B5EF4-FFF2-40B4-BE49-F238E27FC236}">
              <a16:creationId xmlns:a16="http://schemas.microsoft.com/office/drawing/2014/main" id="{A12DCB33-29DF-4834-8BEF-5F978138BC4C}"/>
            </a:ext>
          </a:extLst>
        </xdr:cNvPr>
        <xdr:cNvSpPr/>
      </xdr:nvSpPr>
      <xdr:spPr>
        <a:xfrm>
          <a:off x="2514600" y="140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38736</xdr:rowOff>
    </xdr:from>
    <xdr:to>
      <xdr:col>10</xdr:col>
      <xdr:colOff>165100</xdr:colOff>
      <xdr:row>84</xdr:row>
      <xdr:rowOff>140336</xdr:rowOff>
    </xdr:to>
    <xdr:sp macro="" textlink="">
      <xdr:nvSpPr>
        <xdr:cNvPr id="260" name="楕円 259">
          <a:extLst>
            <a:ext uri="{FF2B5EF4-FFF2-40B4-BE49-F238E27FC236}">
              <a16:creationId xmlns:a16="http://schemas.microsoft.com/office/drawing/2014/main" id="{B92DF43A-7E3F-4737-914A-95147DCC1708}"/>
            </a:ext>
          </a:extLst>
        </xdr:cNvPr>
        <xdr:cNvSpPr/>
      </xdr:nvSpPr>
      <xdr:spPr>
        <a:xfrm>
          <a:off x="1739900" y="141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51436</xdr:rowOff>
    </xdr:from>
    <xdr:to>
      <xdr:col>15</xdr:col>
      <xdr:colOff>50800</xdr:colOff>
      <xdr:row>84</xdr:row>
      <xdr:rowOff>89536</xdr:rowOff>
    </xdr:to>
    <xdr:cxnSp macro="">
      <xdr:nvCxnSpPr>
        <xdr:cNvPr id="261" name="直線コネクタ 260">
          <a:extLst>
            <a:ext uri="{FF2B5EF4-FFF2-40B4-BE49-F238E27FC236}">
              <a16:creationId xmlns:a16="http://schemas.microsoft.com/office/drawing/2014/main" id="{B2F8BB24-6152-489F-9C67-EB538EDE713D}"/>
            </a:ext>
          </a:extLst>
        </xdr:cNvPr>
        <xdr:cNvCxnSpPr/>
      </xdr:nvCxnSpPr>
      <xdr:spPr>
        <a:xfrm flipV="1">
          <a:off x="1790700" y="14133196"/>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62" name="n_1aveValue【公営住宅】&#10;有形固定資産減価償却率">
          <a:extLst>
            <a:ext uri="{FF2B5EF4-FFF2-40B4-BE49-F238E27FC236}">
              <a16:creationId xmlns:a16="http://schemas.microsoft.com/office/drawing/2014/main" id="{FE9AC768-9766-4001-B454-EFE0812B8AB1}"/>
            </a:ext>
          </a:extLst>
        </xdr:cNvPr>
        <xdr:cNvSpPr txBox="1"/>
      </xdr:nvSpPr>
      <xdr:spPr>
        <a:xfrm>
          <a:off x="317056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63" name="n_2aveValue【公営住宅】&#10;有形固定資産減価償却率">
          <a:extLst>
            <a:ext uri="{FF2B5EF4-FFF2-40B4-BE49-F238E27FC236}">
              <a16:creationId xmlns:a16="http://schemas.microsoft.com/office/drawing/2014/main" id="{80B85CE5-F600-450B-8756-584153D3FB73}"/>
            </a:ext>
          </a:extLst>
        </xdr:cNvPr>
        <xdr:cNvSpPr txBox="1"/>
      </xdr:nvSpPr>
      <xdr:spPr>
        <a:xfrm>
          <a:off x="2385704" y="13585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64" name="n_3aveValue【公営住宅】&#10;有形固定資産減価償却率">
          <a:extLst>
            <a:ext uri="{FF2B5EF4-FFF2-40B4-BE49-F238E27FC236}">
              <a16:creationId xmlns:a16="http://schemas.microsoft.com/office/drawing/2014/main" id="{C3740F4F-3DBA-4B33-82EF-189887C1D203}"/>
            </a:ext>
          </a:extLst>
        </xdr:cNvPr>
        <xdr:cNvSpPr txBox="1"/>
      </xdr:nvSpPr>
      <xdr:spPr>
        <a:xfrm>
          <a:off x="161100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93363</xdr:rowOff>
    </xdr:from>
    <xdr:ext cx="405111" cy="259045"/>
    <xdr:sp macro="" textlink="">
      <xdr:nvSpPr>
        <xdr:cNvPr id="265" name="n_2mainValue【公営住宅】&#10;有形固定資産減価償却率">
          <a:extLst>
            <a:ext uri="{FF2B5EF4-FFF2-40B4-BE49-F238E27FC236}">
              <a16:creationId xmlns:a16="http://schemas.microsoft.com/office/drawing/2014/main" id="{80F20AE6-AC39-4249-8586-E774D005C93C}"/>
            </a:ext>
          </a:extLst>
        </xdr:cNvPr>
        <xdr:cNvSpPr txBox="1"/>
      </xdr:nvSpPr>
      <xdr:spPr>
        <a:xfrm>
          <a:off x="2385704" y="141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131463</xdr:rowOff>
    </xdr:from>
    <xdr:ext cx="405111" cy="259045"/>
    <xdr:sp macro="" textlink="">
      <xdr:nvSpPr>
        <xdr:cNvPr id="266" name="n_3mainValue【公営住宅】&#10;有形固定資産減価償却率">
          <a:extLst>
            <a:ext uri="{FF2B5EF4-FFF2-40B4-BE49-F238E27FC236}">
              <a16:creationId xmlns:a16="http://schemas.microsoft.com/office/drawing/2014/main" id="{109E3831-178A-4E30-B344-B07F30FBC409}"/>
            </a:ext>
          </a:extLst>
        </xdr:cNvPr>
        <xdr:cNvSpPr txBox="1"/>
      </xdr:nvSpPr>
      <xdr:spPr>
        <a:xfrm>
          <a:off x="1611004" y="1421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7F788E08-56C9-4C8C-86FB-0F0B5D6F53D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9589EA77-587A-4D78-8B45-EF705E812BFF}"/>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2A549F03-715E-4C6A-9499-DC505A416B8A}"/>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EBC9A4E9-B7CF-4A80-B2EB-16A364C3242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77D927C1-64E9-4B29-8FB0-2C25DC2B26D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D30E0D73-DD93-4179-BE1C-5724D6EB7797}"/>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9EB8A7D2-E63A-4051-88F6-49A4E1D9752C}"/>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CFBB470F-C7A1-4FB9-BC0B-7F0D8150AD5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6CB4F29C-176F-4CD6-ADC9-26759CB1AFCB}"/>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B073E1B2-62C1-4FC6-B73D-677365BB59D8}"/>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a:extLst>
            <a:ext uri="{FF2B5EF4-FFF2-40B4-BE49-F238E27FC236}">
              <a16:creationId xmlns:a16="http://schemas.microsoft.com/office/drawing/2014/main" id="{43CEB9FD-C0E1-43CF-B63B-50584309CDC4}"/>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47A85A2-C842-4A47-9554-F98CCC5A4F22}"/>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a:extLst>
            <a:ext uri="{FF2B5EF4-FFF2-40B4-BE49-F238E27FC236}">
              <a16:creationId xmlns:a16="http://schemas.microsoft.com/office/drawing/2014/main" id="{56DE4FCD-DEAE-4E19-849E-6356E01D830F}"/>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0" name="テキスト ボックス 279">
          <a:extLst>
            <a:ext uri="{FF2B5EF4-FFF2-40B4-BE49-F238E27FC236}">
              <a16:creationId xmlns:a16="http://schemas.microsoft.com/office/drawing/2014/main" id="{A74B9AFD-2465-45AF-A513-CA846423026F}"/>
            </a:ext>
          </a:extLst>
        </xdr:cNvPr>
        <xdr:cNvSpPr txBox="1"/>
      </xdr:nvSpPr>
      <xdr:spPr>
        <a:xfrm>
          <a:off x="5364041" y="14019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a:extLst>
            <a:ext uri="{FF2B5EF4-FFF2-40B4-BE49-F238E27FC236}">
              <a16:creationId xmlns:a16="http://schemas.microsoft.com/office/drawing/2014/main" id="{F1D8C938-B917-40E1-B641-B82285A68D07}"/>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2" name="テキスト ボックス 281">
          <a:extLst>
            <a:ext uri="{FF2B5EF4-FFF2-40B4-BE49-F238E27FC236}">
              <a16:creationId xmlns:a16="http://schemas.microsoft.com/office/drawing/2014/main" id="{4BEFE74B-7E38-4326-836D-B956FE35691B}"/>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a:extLst>
            <a:ext uri="{FF2B5EF4-FFF2-40B4-BE49-F238E27FC236}">
              <a16:creationId xmlns:a16="http://schemas.microsoft.com/office/drawing/2014/main" id="{7C6C2A47-788D-4689-8F16-E91CE39B1A7D}"/>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4" name="テキスト ボックス 283">
          <a:extLst>
            <a:ext uri="{FF2B5EF4-FFF2-40B4-BE49-F238E27FC236}">
              <a16:creationId xmlns:a16="http://schemas.microsoft.com/office/drawing/2014/main" id="{49E5DFEA-9A64-4CA3-87BA-BA82D940F8DD}"/>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a:extLst>
            <a:ext uri="{FF2B5EF4-FFF2-40B4-BE49-F238E27FC236}">
              <a16:creationId xmlns:a16="http://schemas.microsoft.com/office/drawing/2014/main" id="{520FCF78-123F-4B20-AD0F-0609152327B2}"/>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a:extLst>
            <a:ext uri="{FF2B5EF4-FFF2-40B4-BE49-F238E27FC236}">
              <a16:creationId xmlns:a16="http://schemas.microsoft.com/office/drawing/2014/main" id="{0C2B80FC-8F11-48D1-A15E-98E212CAB041}"/>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8A680593-9408-46DF-8EBB-5460E9BF254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a:extLst>
            <a:ext uri="{FF2B5EF4-FFF2-40B4-BE49-F238E27FC236}">
              <a16:creationId xmlns:a16="http://schemas.microsoft.com/office/drawing/2014/main" id="{545A7DF9-C164-4D31-A627-1420F6B5E412}"/>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a:extLst>
            <a:ext uri="{FF2B5EF4-FFF2-40B4-BE49-F238E27FC236}">
              <a16:creationId xmlns:a16="http://schemas.microsoft.com/office/drawing/2014/main" id="{BA0BCFD9-087E-4BEB-B986-DB8CCE2822DA}"/>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290" name="直線コネクタ 289">
          <a:extLst>
            <a:ext uri="{FF2B5EF4-FFF2-40B4-BE49-F238E27FC236}">
              <a16:creationId xmlns:a16="http://schemas.microsoft.com/office/drawing/2014/main" id="{2791C082-2DCC-437A-B741-62523CD2831A}"/>
            </a:ext>
          </a:extLst>
        </xdr:cNvPr>
        <xdr:cNvCxnSpPr/>
      </xdr:nvCxnSpPr>
      <xdr:spPr>
        <a:xfrm flipV="1">
          <a:off x="9219565" y="13111009"/>
          <a:ext cx="0" cy="141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291" name="【公営住宅】&#10;一人当たり面積最小値テキスト">
          <a:extLst>
            <a:ext uri="{FF2B5EF4-FFF2-40B4-BE49-F238E27FC236}">
              <a16:creationId xmlns:a16="http://schemas.microsoft.com/office/drawing/2014/main" id="{1E86BC9D-2306-4BC4-AB1D-34A6774A5730}"/>
            </a:ext>
          </a:extLst>
        </xdr:cNvPr>
        <xdr:cNvSpPr txBox="1"/>
      </xdr:nvSpPr>
      <xdr:spPr>
        <a:xfrm>
          <a:off x="9258300"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292" name="直線コネクタ 291">
          <a:extLst>
            <a:ext uri="{FF2B5EF4-FFF2-40B4-BE49-F238E27FC236}">
              <a16:creationId xmlns:a16="http://schemas.microsoft.com/office/drawing/2014/main" id="{5EB526E1-8F48-4ABB-8ACC-28320756C356}"/>
            </a:ext>
          </a:extLst>
        </xdr:cNvPr>
        <xdr:cNvCxnSpPr/>
      </xdr:nvCxnSpPr>
      <xdr:spPr>
        <a:xfrm>
          <a:off x="9154160" y="14526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293" name="【公営住宅】&#10;一人当たり面積最大値テキスト">
          <a:extLst>
            <a:ext uri="{FF2B5EF4-FFF2-40B4-BE49-F238E27FC236}">
              <a16:creationId xmlns:a16="http://schemas.microsoft.com/office/drawing/2014/main" id="{604CC1CD-5223-4BE7-8A54-62796C56781A}"/>
            </a:ext>
          </a:extLst>
        </xdr:cNvPr>
        <xdr:cNvSpPr txBox="1"/>
      </xdr:nvSpPr>
      <xdr:spPr>
        <a:xfrm>
          <a:off x="9258300" y="128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294" name="直線コネクタ 293">
          <a:extLst>
            <a:ext uri="{FF2B5EF4-FFF2-40B4-BE49-F238E27FC236}">
              <a16:creationId xmlns:a16="http://schemas.microsoft.com/office/drawing/2014/main" id="{C00B7370-A3B3-4087-A5FF-AA435DEE0CC7}"/>
            </a:ext>
          </a:extLst>
        </xdr:cNvPr>
        <xdr:cNvCxnSpPr/>
      </xdr:nvCxnSpPr>
      <xdr:spPr>
        <a:xfrm>
          <a:off x="9154160" y="13111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295" name="【公営住宅】&#10;一人当たり面積平均値テキスト">
          <a:extLst>
            <a:ext uri="{FF2B5EF4-FFF2-40B4-BE49-F238E27FC236}">
              <a16:creationId xmlns:a16="http://schemas.microsoft.com/office/drawing/2014/main" id="{F44A7C19-AEF6-4373-B9BB-531E7776CC70}"/>
            </a:ext>
          </a:extLst>
        </xdr:cNvPr>
        <xdr:cNvSpPr txBox="1"/>
      </xdr:nvSpPr>
      <xdr:spPr>
        <a:xfrm>
          <a:off x="9258300" y="1429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296" name="フローチャート: 判断 295">
          <a:extLst>
            <a:ext uri="{FF2B5EF4-FFF2-40B4-BE49-F238E27FC236}">
              <a16:creationId xmlns:a16="http://schemas.microsoft.com/office/drawing/2014/main" id="{496AEBEF-6EEF-4AEF-A624-C62391275432}"/>
            </a:ext>
          </a:extLst>
        </xdr:cNvPr>
        <xdr:cNvSpPr/>
      </xdr:nvSpPr>
      <xdr:spPr>
        <a:xfrm>
          <a:off x="9192260" y="14314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297" name="フローチャート: 判断 296">
          <a:extLst>
            <a:ext uri="{FF2B5EF4-FFF2-40B4-BE49-F238E27FC236}">
              <a16:creationId xmlns:a16="http://schemas.microsoft.com/office/drawing/2014/main" id="{FD875F60-2694-4940-99B0-BD40CF664C9F}"/>
            </a:ext>
          </a:extLst>
        </xdr:cNvPr>
        <xdr:cNvSpPr/>
      </xdr:nvSpPr>
      <xdr:spPr>
        <a:xfrm>
          <a:off x="8445500" y="1431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298" name="フローチャート: 判断 297">
          <a:extLst>
            <a:ext uri="{FF2B5EF4-FFF2-40B4-BE49-F238E27FC236}">
              <a16:creationId xmlns:a16="http://schemas.microsoft.com/office/drawing/2014/main" id="{77865D91-DBFB-42C5-A999-73A397BD586C}"/>
            </a:ext>
          </a:extLst>
        </xdr:cNvPr>
        <xdr:cNvSpPr/>
      </xdr:nvSpPr>
      <xdr:spPr>
        <a:xfrm>
          <a:off x="7670800" y="143131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141567</xdr:rowOff>
    </xdr:from>
    <xdr:to>
      <xdr:col>41</xdr:col>
      <xdr:colOff>101600</xdr:colOff>
      <xdr:row>86</xdr:row>
      <xdr:rowOff>71717</xdr:rowOff>
    </xdr:to>
    <xdr:sp macro="" textlink="">
      <xdr:nvSpPr>
        <xdr:cNvPr id="299" name="フローチャート: 判断 298">
          <a:extLst>
            <a:ext uri="{FF2B5EF4-FFF2-40B4-BE49-F238E27FC236}">
              <a16:creationId xmlns:a16="http://schemas.microsoft.com/office/drawing/2014/main" id="{E7E93EF0-7171-46AF-B6D9-466AE60F2FF6}"/>
            </a:ext>
          </a:extLst>
        </xdr:cNvPr>
        <xdr:cNvSpPr/>
      </xdr:nvSpPr>
      <xdr:spPr>
        <a:xfrm>
          <a:off x="6873240" y="14390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E63D0E0-F3EE-491C-A572-1E673387349A}"/>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897EADF-7810-4C05-A579-6735091AB561}"/>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B89CF0B-AA35-4947-86E8-97D3D1C7D172}"/>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4FECAA7-7CA5-4340-90C8-AA3D5C60C10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62C8153-7812-4657-9B37-CF51072CF1C4}"/>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36906</xdr:rowOff>
    </xdr:from>
    <xdr:to>
      <xdr:col>46</xdr:col>
      <xdr:colOff>38100</xdr:colOff>
      <xdr:row>85</xdr:row>
      <xdr:rowOff>138506</xdr:rowOff>
    </xdr:to>
    <xdr:sp macro="" textlink="">
      <xdr:nvSpPr>
        <xdr:cNvPr id="305" name="楕円 304">
          <a:extLst>
            <a:ext uri="{FF2B5EF4-FFF2-40B4-BE49-F238E27FC236}">
              <a16:creationId xmlns:a16="http://schemas.microsoft.com/office/drawing/2014/main" id="{DEDB6D16-FE65-404F-BD8E-232CC220D2F6}"/>
            </a:ext>
          </a:extLst>
        </xdr:cNvPr>
        <xdr:cNvSpPr/>
      </xdr:nvSpPr>
      <xdr:spPr>
        <a:xfrm>
          <a:off x="7670800" y="142863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40563</xdr:rowOff>
    </xdr:from>
    <xdr:to>
      <xdr:col>41</xdr:col>
      <xdr:colOff>101600</xdr:colOff>
      <xdr:row>85</xdr:row>
      <xdr:rowOff>142163</xdr:rowOff>
    </xdr:to>
    <xdr:sp macro="" textlink="">
      <xdr:nvSpPr>
        <xdr:cNvPr id="306" name="楕円 305">
          <a:extLst>
            <a:ext uri="{FF2B5EF4-FFF2-40B4-BE49-F238E27FC236}">
              <a16:creationId xmlns:a16="http://schemas.microsoft.com/office/drawing/2014/main" id="{35909358-113E-4C4D-94F5-3C6D3AFA42D0}"/>
            </a:ext>
          </a:extLst>
        </xdr:cNvPr>
        <xdr:cNvSpPr/>
      </xdr:nvSpPr>
      <xdr:spPr>
        <a:xfrm>
          <a:off x="6873240" y="1428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87706</xdr:rowOff>
    </xdr:from>
    <xdr:to>
      <xdr:col>45</xdr:col>
      <xdr:colOff>177800</xdr:colOff>
      <xdr:row>85</xdr:row>
      <xdr:rowOff>91363</xdr:rowOff>
    </xdr:to>
    <xdr:cxnSp macro="">
      <xdr:nvCxnSpPr>
        <xdr:cNvPr id="307" name="直線コネクタ 306">
          <a:extLst>
            <a:ext uri="{FF2B5EF4-FFF2-40B4-BE49-F238E27FC236}">
              <a16:creationId xmlns:a16="http://schemas.microsoft.com/office/drawing/2014/main" id="{3A565878-250B-4230-857A-61D00A215BB8}"/>
            </a:ext>
          </a:extLst>
        </xdr:cNvPr>
        <xdr:cNvCxnSpPr/>
      </xdr:nvCxnSpPr>
      <xdr:spPr>
        <a:xfrm flipV="1">
          <a:off x="6924040" y="14337106"/>
          <a:ext cx="78994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08" name="n_1aveValue【公営住宅】&#10;一人当たり面積">
          <a:extLst>
            <a:ext uri="{FF2B5EF4-FFF2-40B4-BE49-F238E27FC236}">
              <a16:creationId xmlns:a16="http://schemas.microsoft.com/office/drawing/2014/main" id="{42866D58-AFCE-49EA-99F8-80A3C9C07817}"/>
            </a:ext>
          </a:extLst>
        </xdr:cNvPr>
        <xdr:cNvSpPr txBox="1"/>
      </xdr:nvSpPr>
      <xdr:spPr>
        <a:xfrm>
          <a:off x="8271587" y="1408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09" name="n_2aveValue【公営住宅】&#10;一人当たり面積">
          <a:extLst>
            <a:ext uri="{FF2B5EF4-FFF2-40B4-BE49-F238E27FC236}">
              <a16:creationId xmlns:a16="http://schemas.microsoft.com/office/drawing/2014/main" id="{9F5F9D7C-6BA6-4B0B-8E65-7B1DC7C1895D}"/>
            </a:ext>
          </a:extLst>
        </xdr:cNvPr>
        <xdr:cNvSpPr txBox="1"/>
      </xdr:nvSpPr>
      <xdr:spPr>
        <a:xfrm>
          <a:off x="7509587" y="144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62844</xdr:rowOff>
    </xdr:from>
    <xdr:ext cx="469744" cy="259045"/>
    <xdr:sp macro="" textlink="">
      <xdr:nvSpPr>
        <xdr:cNvPr id="310" name="n_3aveValue【公営住宅】&#10;一人当たり面積">
          <a:extLst>
            <a:ext uri="{FF2B5EF4-FFF2-40B4-BE49-F238E27FC236}">
              <a16:creationId xmlns:a16="http://schemas.microsoft.com/office/drawing/2014/main" id="{A665E704-E530-4775-B51C-B23270615722}"/>
            </a:ext>
          </a:extLst>
        </xdr:cNvPr>
        <xdr:cNvSpPr txBox="1"/>
      </xdr:nvSpPr>
      <xdr:spPr>
        <a:xfrm>
          <a:off x="6712027" y="1447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155033</xdr:rowOff>
    </xdr:from>
    <xdr:ext cx="469744" cy="259045"/>
    <xdr:sp macro="" textlink="">
      <xdr:nvSpPr>
        <xdr:cNvPr id="311" name="n_2mainValue【公営住宅】&#10;一人当たり面積">
          <a:extLst>
            <a:ext uri="{FF2B5EF4-FFF2-40B4-BE49-F238E27FC236}">
              <a16:creationId xmlns:a16="http://schemas.microsoft.com/office/drawing/2014/main" id="{A4742220-A41E-462D-9DBE-48515691D15A}"/>
            </a:ext>
          </a:extLst>
        </xdr:cNvPr>
        <xdr:cNvSpPr txBox="1"/>
      </xdr:nvSpPr>
      <xdr:spPr>
        <a:xfrm>
          <a:off x="7509587" y="140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158690</xdr:rowOff>
    </xdr:from>
    <xdr:ext cx="469744" cy="259045"/>
    <xdr:sp macro="" textlink="">
      <xdr:nvSpPr>
        <xdr:cNvPr id="312" name="n_3mainValue【公営住宅】&#10;一人当たり面積">
          <a:extLst>
            <a:ext uri="{FF2B5EF4-FFF2-40B4-BE49-F238E27FC236}">
              <a16:creationId xmlns:a16="http://schemas.microsoft.com/office/drawing/2014/main" id="{A57866ED-67F7-4E02-AF36-5019962FC3FF}"/>
            </a:ext>
          </a:extLst>
        </xdr:cNvPr>
        <xdr:cNvSpPr txBox="1"/>
      </xdr:nvSpPr>
      <xdr:spPr>
        <a:xfrm>
          <a:off x="6712027" y="1407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a:extLst>
            <a:ext uri="{FF2B5EF4-FFF2-40B4-BE49-F238E27FC236}">
              <a16:creationId xmlns:a16="http://schemas.microsoft.com/office/drawing/2014/main" id="{39F5BD82-3D80-4B9D-89BB-FBD2F271C4D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a:extLst>
            <a:ext uri="{FF2B5EF4-FFF2-40B4-BE49-F238E27FC236}">
              <a16:creationId xmlns:a16="http://schemas.microsoft.com/office/drawing/2014/main" id="{0B44E9FE-6B85-4FD6-9EAA-14F89F1CC1E6}"/>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a:extLst>
            <a:ext uri="{FF2B5EF4-FFF2-40B4-BE49-F238E27FC236}">
              <a16:creationId xmlns:a16="http://schemas.microsoft.com/office/drawing/2014/main" id="{85E863F7-00D1-495B-8B63-9279F40B6F3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a:extLst>
            <a:ext uri="{FF2B5EF4-FFF2-40B4-BE49-F238E27FC236}">
              <a16:creationId xmlns:a16="http://schemas.microsoft.com/office/drawing/2014/main" id="{FE3E44EC-D617-474D-99E5-3474C343538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a:extLst>
            <a:ext uri="{FF2B5EF4-FFF2-40B4-BE49-F238E27FC236}">
              <a16:creationId xmlns:a16="http://schemas.microsoft.com/office/drawing/2014/main" id="{9E69F381-E063-49E2-AC15-0DC455B2924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a:extLst>
            <a:ext uri="{FF2B5EF4-FFF2-40B4-BE49-F238E27FC236}">
              <a16:creationId xmlns:a16="http://schemas.microsoft.com/office/drawing/2014/main" id="{4DBF8365-9A97-46DD-913D-4F15E5CCB10E}"/>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a:extLst>
            <a:ext uri="{FF2B5EF4-FFF2-40B4-BE49-F238E27FC236}">
              <a16:creationId xmlns:a16="http://schemas.microsoft.com/office/drawing/2014/main" id="{24DDD79C-EACF-4824-BE29-8BA43B55291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a:extLst>
            <a:ext uri="{FF2B5EF4-FFF2-40B4-BE49-F238E27FC236}">
              <a16:creationId xmlns:a16="http://schemas.microsoft.com/office/drawing/2014/main" id="{DAA61C92-57DA-4546-BD5F-EFE11B95405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a:extLst>
            <a:ext uri="{FF2B5EF4-FFF2-40B4-BE49-F238E27FC236}">
              <a16:creationId xmlns:a16="http://schemas.microsoft.com/office/drawing/2014/main" id="{851CFB33-C4DD-45E9-83FE-72B34837CD1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a:extLst>
            <a:ext uri="{FF2B5EF4-FFF2-40B4-BE49-F238E27FC236}">
              <a16:creationId xmlns:a16="http://schemas.microsoft.com/office/drawing/2014/main" id="{ACC71925-E93D-462C-BF37-32E4C5C0075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a:extLst>
            <a:ext uri="{FF2B5EF4-FFF2-40B4-BE49-F238E27FC236}">
              <a16:creationId xmlns:a16="http://schemas.microsoft.com/office/drawing/2014/main" id="{2D72A4CE-75DC-41B6-A3F1-34079EF388F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a:extLst>
            <a:ext uri="{FF2B5EF4-FFF2-40B4-BE49-F238E27FC236}">
              <a16:creationId xmlns:a16="http://schemas.microsoft.com/office/drawing/2014/main" id="{00D4F14C-1D8E-4F9D-9746-06A4B3E756B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a:extLst>
            <a:ext uri="{FF2B5EF4-FFF2-40B4-BE49-F238E27FC236}">
              <a16:creationId xmlns:a16="http://schemas.microsoft.com/office/drawing/2014/main" id="{AD1C974D-E4EF-4A23-B822-4CE3F8FF6DF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a:extLst>
            <a:ext uri="{FF2B5EF4-FFF2-40B4-BE49-F238E27FC236}">
              <a16:creationId xmlns:a16="http://schemas.microsoft.com/office/drawing/2014/main" id="{8A26DC0A-43E4-4318-9D6F-DA715CCCD25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a:extLst>
            <a:ext uri="{FF2B5EF4-FFF2-40B4-BE49-F238E27FC236}">
              <a16:creationId xmlns:a16="http://schemas.microsoft.com/office/drawing/2014/main" id="{4CA625C6-3494-49CB-A442-0AC28A5A6A9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a:extLst>
            <a:ext uri="{FF2B5EF4-FFF2-40B4-BE49-F238E27FC236}">
              <a16:creationId xmlns:a16="http://schemas.microsoft.com/office/drawing/2014/main" id="{3B40C93A-5400-4DE3-8BA1-D504835E2C22}"/>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a:extLst>
            <a:ext uri="{FF2B5EF4-FFF2-40B4-BE49-F238E27FC236}">
              <a16:creationId xmlns:a16="http://schemas.microsoft.com/office/drawing/2014/main" id="{14A3E8BD-8AF0-4B6A-97E2-04883DE91E0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a:extLst>
            <a:ext uri="{FF2B5EF4-FFF2-40B4-BE49-F238E27FC236}">
              <a16:creationId xmlns:a16="http://schemas.microsoft.com/office/drawing/2014/main" id="{8DE544BD-D898-4CE3-8F88-A1E8F5F52A2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a:extLst>
            <a:ext uri="{FF2B5EF4-FFF2-40B4-BE49-F238E27FC236}">
              <a16:creationId xmlns:a16="http://schemas.microsoft.com/office/drawing/2014/main" id="{0FE8983F-9963-49FD-9957-FF5EA94D216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a:extLst>
            <a:ext uri="{FF2B5EF4-FFF2-40B4-BE49-F238E27FC236}">
              <a16:creationId xmlns:a16="http://schemas.microsoft.com/office/drawing/2014/main" id="{A69CA9E2-EEF3-47E2-85DE-6B8A800E937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a:extLst>
            <a:ext uri="{FF2B5EF4-FFF2-40B4-BE49-F238E27FC236}">
              <a16:creationId xmlns:a16="http://schemas.microsoft.com/office/drawing/2014/main" id="{D0C2F26F-0306-4759-8862-09B0AB2AB66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a:extLst>
            <a:ext uri="{FF2B5EF4-FFF2-40B4-BE49-F238E27FC236}">
              <a16:creationId xmlns:a16="http://schemas.microsoft.com/office/drawing/2014/main" id="{FCBD0093-7B1E-4598-9EA2-90D241AD3A3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a:extLst>
            <a:ext uri="{FF2B5EF4-FFF2-40B4-BE49-F238E27FC236}">
              <a16:creationId xmlns:a16="http://schemas.microsoft.com/office/drawing/2014/main" id="{B93EAE57-E2F6-470C-AC5D-9FC654691D6D}"/>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a:extLst>
            <a:ext uri="{FF2B5EF4-FFF2-40B4-BE49-F238E27FC236}">
              <a16:creationId xmlns:a16="http://schemas.microsoft.com/office/drawing/2014/main" id="{82A4F28C-5AE7-4D5E-8C85-1BF53ACC99D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a:extLst>
            <a:ext uri="{FF2B5EF4-FFF2-40B4-BE49-F238E27FC236}">
              <a16:creationId xmlns:a16="http://schemas.microsoft.com/office/drawing/2014/main" id="{1BC82366-C464-48C5-A478-5E4E08F858A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a:extLst>
            <a:ext uri="{FF2B5EF4-FFF2-40B4-BE49-F238E27FC236}">
              <a16:creationId xmlns:a16="http://schemas.microsoft.com/office/drawing/2014/main" id="{20BF69E2-ED1B-49EC-9BF9-B0F5332CB93A}"/>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9" name="直線コネクタ 338">
          <a:extLst>
            <a:ext uri="{FF2B5EF4-FFF2-40B4-BE49-F238E27FC236}">
              <a16:creationId xmlns:a16="http://schemas.microsoft.com/office/drawing/2014/main" id="{8BF5E814-A3D2-4B33-85CB-280611BE445B}"/>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0" name="テキスト ボックス 339">
          <a:extLst>
            <a:ext uri="{FF2B5EF4-FFF2-40B4-BE49-F238E27FC236}">
              <a16:creationId xmlns:a16="http://schemas.microsoft.com/office/drawing/2014/main" id="{6F131263-8CAA-4468-AED6-31D3A7706FF0}"/>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1" name="直線コネクタ 340">
          <a:extLst>
            <a:ext uri="{FF2B5EF4-FFF2-40B4-BE49-F238E27FC236}">
              <a16:creationId xmlns:a16="http://schemas.microsoft.com/office/drawing/2014/main" id="{D9499F4B-9FF1-4ED7-B76E-611BF103321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2" name="テキスト ボックス 341">
          <a:extLst>
            <a:ext uri="{FF2B5EF4-FFF2-40B4-BE49-F238E27FC236}">
              <a16:creationId xmlns:a16="http://schemas.microsoft.com/office/drawing/2014/main" id="{ED825BC0-A68E-4E79-943E-97F9BC90FC5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3" name="直線コネクタ 342">
          <a:extLst>
            <a:ext uri="{FF2B5EF4-FFF2-40B4-BE49-F238E27FC236}">
              <a16:creationId xmlns:a16="http://schemas.microsoft.com/office/drawing/2014/main" id="{63DD89BD-58ED-4A41-BC6F-0A3112C946E8}"/>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4" name="テキスト ボックス 343">
          <a:extLst>
            <a:ext uri="{FF2B5EF4-FFF2-40B4-BE49-F238E27FC236}">
              <a16:creationId xmlns:a16="http://schemas.microsoft.com/office/drawing/2014/main" id="{00D272F6-4C52-41B7-B5B4-2B843541ADF4}"/>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5" name="直線コネクタ 344">
          <a:extLst>
            <a:ext uri="{FF2B5EF4-FFF2-40B4-BE49-F238E27FC236}">
              <a16:creationId xmlns:a16="http://schemas.microsoft.com/office/drawing/2014/main" id="{2D796F61-06DD-4719-A897-708DF28F0A66}"/>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6" name="テキスト ボックス 345">
          <a:extLst>
            <a:ext uri="{FF2B5EF4-FFF2-40B4-BE49-F238E27FC236}">
              <a16:creationId xmlns:a16="http://schemas.microsoft.com/office/drawing/2014/main" id="{C1BB25ED-5837-4DEE-BBBB-65E6A150FE4F}"/>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7" name="直線コネクタ 346">
          <a:extLst>
            <a:ext uri="{FF2B5EF4-FFF2-40B4-BE49-F238E27FC236}">
              <a16:creationId xmlns:a16="http://schemas.microsoft.com/office/drawing/2014/main" id="{58941756-31BD-4211-BCBC-8B36267E49F5}"/>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8" name="テキスト ボックス 347">
          <a:extLst>
            <a:ext uri="{FF2B5EF4-FFF2-40B4-BE49-F238E27FC236}">
              <a16:creationId xmlns:a16="http://schemas.microsoft.com/office/drawing/2014/main" id="{B4B5FAA7-D0B0-4594-9483-CC6F00990B71}"/>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9" name="直線コネクタ 348">
          <a:extLst>
            <a:ext uri="{FF2B5EF4-FFF2-40B4-BE49-F238E27FC236}">
              <a16:creationId xmlns:a16="http://schemas.microsoft.com/office/drawing/2014/main" id="{03AC965B-5B18-4160-B048-EF38568110DC}"/>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0" name="テキスト ボックス 349">
          <a:extLst>
            <a:ext uri="{FF2B5EF4-FFF2-40B4-BE49-F238E27FC236}">
              <a16:creationId xmlns:a16="http://schemas.microsoft.com/office/drawing/2014/main" id="{372605A6-8478-426D-B48A-6F022F20A0C7}"/>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a:extLst>
            <a:ext uri="{FF2B5EF4-FFF2-40B4-BE49-F238E27FC236}">
              <a16:creationId xmlns:a16="http://schemas.microsoft.com/office/drawing/2014/main" id="{43BC54F5-1D42-4482-BC00-EE4A2A329948}"/>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a:extLst>
            <a:ext uri="{FF2B5EF4-FFF2-40B4-BE49-F238E27FC236}">
              <a16:creationId xmlns:a16="http://schemas.microsoft.com/office/drawing/2014/main" id="{827A5C88-E41D-4D07-AEC0-1046F13BC537}"/>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a:extLst>
            <a:ext uri="{FF2B5EF4-FFF2-40B4-BE49-F238E27FC236}">
              <a16:creationId xmlns:a16="http://schemas.microsoft.com/office/drawing/2014/main" id="{664C74BD-9373-42DD-95FF-8823DAB69AAB}"/>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54" name="直線コネクタ 353">
          <a:extLst>
            <a:ext uri="{FF2B5EF4-FFF2-40B4-BE49-F238E27FC236}">
              <a16:creationId xmlns:a16="http://schemas.microsoft.com/office/drawing/2014/main" id="{1F2BD8C7-E3E6-4D4D-AAF9-1394FEDBF709}"/>
            </a:ext>
          </a:extLst>
        </xdr:cNvPr>
        <xdr:cNvCxnSpPr/>
      </xdr:nvCxnSpPr>
      <xdr:spPr>
        <a:xfrm flipV="1">
          <a:off x="14375764" y="5534842"/>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55" name="【認定こども園・幼稚園・保育所】&#10;有形固定資産減価償却率最小値テキスト">
          <a:extLst>
            <a:ext uri="{FF2B5EF4-FFF2-40B4-BE49-F238E27FC236}">
              <a16:creationId xmlns:a16="http://schemas.microsoft.com/office/drawing/2014/main" id="{F2F4BCBF-E235-4105-B201-E3DD35F8F747}"/>
            </a:ext>
          </a:extLst>
        </xdr:cNvPr>
        <xdr:cNvSpPr txBox="1"/>
      </xdr:nvSpPr>
      <xdr:spPr>
        <a:xfrm>
          <a:off x="14414500" y="7070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56" name="直線コネクタ 355">
          <a:extLst>
            <a:ext uri="{FF2B5EF4-FFF2-40B4-BE49-F238E27FC236}">
              <a16:creationId xmlns:a16="http://schemas.microsoft.com/office/drawing/2014/main" id="{2583520B-B683-475E-B461-85E455C5C11E}"/>
            </a:ext>
          </a:extLst>
        </xdr:cNvPr>
        <xdr:cNvCxnSpPr/>
      </xdr:nvCxnSpPr>
      <xdr:spPr>
        <a:xfrm>
          <a:off x="14287500" y="70664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7" name="【認定こども園・幼稚園・保育所】&#10;有形固定資産減価償却率最大値テキスト">
          <a:extLst>
            <a:ext uri="{FF2B5EF4-FFF2-40B4-BE49-F238E27FC236}">
              <a16:creationId xmlns:a16="http://schemas.microsoft.com/office/drawing/2014/main" id="{0F763BE9-0216-4052-ADE2-DE7205ABF64D}"/>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8" name="直線コネクタ 357">
          <a:extLst>
            <a:ext uri="{FF2B5EF4-FFF2-40B4-BE49-F238E27FC236}">
              <a16:creationId xmlns:a16="http://schemas.microsoft.com/office/drawing/2014/main" id="{8298C7B8-A640-435A-AFD3-6C8D524FD22F}"/>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59" name="【認定こども園・幼稚園・保育所】&#10;有形固定資産減価償却率平均値テキスト">
          <a:extLst>
            <a:ext uri="{FF2B5EF4-FFF2-40B4-BE49-F238E27FC236}">
              <a16:creationId xmlns:a16="http://schemas.microsoft.com/office/drawing/2014/main" id="{8D577C0E-C86C-4440-B92A-3851D1FC4FC2}"/>
            </a:ext>
          </a:extLst>
        </xdr:cNvPr>
        <xdr:cNvSpPr txBox="1"/>
      </xdr:nvSpPr>
      <xdr:spPr>
        <a:xfrm>
          <a:off x="14414500" y="61972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60" name="フローチャート: 判断 359">
          <a:extLst>
            <a:ext uri="{FF2B5EF4-FFF2-40B4-BE49-F238E27FC236}">
              <a16:creationId xmlns:a16="http://schemas.microsoft.com/office/drawing/2014/main" id="{F7948540-A180-47E1-B569-A4E216B7706D}"/>
            </a:ext>
          </a:extLst>
        </xdr:cNvPr>
        <xdr:cNvSpPr/>
      </xdr:nvSpPr>
      <xdr:spPr>
        <a:xfrm>
          <a:off x="14325600" y="62150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61" name="フローチャート: 判断 360">
          <a:extLst>
            <a:ext uri="{FF2B5EF4-FFF2-40B4-BE49-F238E27FC236}">
              <a16:creationId xmlns:a16="http://schemas.microsoft.com/office/drawing/2014/main" id="{73CE6478-0439-4AE4-A1E1-B5BFB1077A04}"/>
            </a:ext>
          </a:extLst>
        </xdr:cNvPr>
        <xdr:cNvSpPr/>
      </xdr:nvSpPr>
      <xdr:spPr>
        <a:xfrm>
          <a:off x="13578840" y="62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62" name="フローチャート: 判断 361">
          <a:extLst>
            <a:ext uri="{FF2B5EF4-FFF2-40B4-BE49-F238E27FC236}">
              <a16:creationId xmlns:a16="http://schemas.microsoft.com/office/drawing/2014/main" id="{47E82420-AF9B-4FDE-8798-35F334F3DEB7}"/>
            </a:ext>
          </a:extLst>
        </xdr:cNvPr>
        <xdr:cNvSpPr/>
      </xdr:nvSpPr>
      <xdr:spPr>
        <a:xfrm>
          <a:off x="12804140" y="61665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63" name="フローチャート: 判断 362">
          <a:extLst>
            <a:ext uri="{FF2B5EF4-FFF2-40B4-BE49-F238E27FC236}">
              <a16:creationId xmlns:a16="http://schemas.microsoft.com/office/drawing/2014/main" id="{A7F0C60A-CFF8-4E3A-9728-74C2D77FC63D}"/>
            </a:ext>
          </a:extLst>
        </xdr:cNvPr>
        <xdr:cNvSpPr/>
      </xdr:nvSpPr>
      <xdr:spPr>
        <a:xfrm>
          <a:off x="12029440" y="6218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5AE6B77A-4819-4109-8535-C054716FF579}"/>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3D771B92-C813-46E8-9D7B-3F39BE0DF48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D393B084-7EC0-4819-94FD-A0A8110B1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DA569C5E-D9B5-40CA-8B55-9E6D39F7AE7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78D5FDD4-D9D2-4BD1-A4E2-0E404168324E}"/>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159294</xdr:rowOff>
    </xdr:from>
    <xdr:to>
      <xdr:col>76</xdr:col>
      <xdr:colOff>165100</xdr:colOff>
      <xdr:row>35</xdr:row>
      <xdr:rowOff>89444</xdr:rowOff>
    </xdr:to>
    <xdr:sp macro="" textlink="">
      <xdr:nvSpPr>
        <xdr:cNvPr id="369" name="楕円 368">
          <a:extLst>
            <a:ext uri="{FF2B5EF4-FFF2-40B4-BE49-F238E27FC236}">
              <a16:creationId xmlns:a16="http://schemas.microsoft.com/office/drawing/2014/main" id="{AB1E61B6-F09B-476A-9AFB-6F8ABF272CC0}"/>
            </a:ext>
          </a:extLst>
        </xdr:cNvPr>
        <xdr:cNvSpPr/>
      </xdr:nvSpPr>
      <xdr:spPr>
        <a:xfrm>
          <a:off x="12804140" y="5859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17236</xdr:rowOff>
    </xdr:from>
    <xdr:to>
      <xdr:col>72</xdr:col>
      <xdr:colOff>38100</xdr:colOff>
      <xdr:row>35</xdr:row>
      <xdr:rowOff>118836</xdr:rowOff>
    </xdr:to>
    <xdr:sp macro="" textlink="">
      <xdr:nvSpPr>
        <xdr:cNvPr id="370" name="楕円 369">
          <a:extLst>
            <a:ext uri="{FF2B5EF4-FFF2-40B4-BE49-F238E27FC236}">
              <a16:creationId xmlns:a16="http://schemas.microsoft.com/office/drawing/2014/main" id="{36E963E1-B7AC-4F88-847E-735379ABDD5A}"/>
            </a:ext>
          </a:extLst>
        </xdr:cNvPr>
        <xdr:cNvSpPr/>
      </xdr:nvSpPr>
      <xdr:spPr>
        <a:xfrm>
          <a:off x="12029440" y="58846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38644</xdr:rowOff>
    </xdr:from>
    <xdr:to>
      <xdr:col>76</xdr:col>
      <xdr:colOff>114300</xdr:colOff>
      <xdr:row>35</xdr:row>
      <xdr:rowOff>68036</xdr:rowOff>
    </xdr:to>
    <xdr:cxnSp macro="">
      <xdr:nvCxnSpPr>
        <xdr:cNvPr id="371" name="直線コネクタ 370">
          <a:extLst>
            <a:ext uri="{FF2B5EF4-FFF2-40B4-BE49-F238E27FC236}">
              <a16:creationId xmlns:a16="http://schemas.microsoft.com/office/drawing/2014/main" id="{44A4F251-3F73-4FD1-909B-892AFD18B4A7}"/>
            </a:ext>
          </a:extLst>
        </xdr:cNvPr>
        <xdr:cNvCxnSpPr/>
      </xdr:nvCxnSpPr>
      <xdr:spPr>
        <a:xfrm flipV="1">
          <a:off x="12072620" y="5906044"/>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372" name="n_1aveValue【認定こども園・幼稚園・保育所】&#10;有形固定資産減価償却率">
          <a:extLst>
            <a:ext uri="{FF2B5EF4-FFF2-40B4-BE49-F238E27FC236}">
              <a16:creationId xmlns:a16="http://schemas.microsoft.com/office/drawing/2014/main" id="{27A9999C-99F6-471C-8C77-75BF0CE3E059}"/>
            </a:ext>
          </a:extLst>
        </xdr:cNvPr>
        <xdr:cNvSpPr txBox="1"/>
      </xdr:nvSpPr>
      <xdr:spPr>
        <a:xfrm>
          <a:off x="13437244" y="599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73" name="n_2aveValue【認定こども園・幼稚園・保育所】&#10;有形固定資産減価償却率">
          <a:extLst>
            <a:ext uri="{FF2B5EF4-FFF2-40B4-BE49-F238E27FC236}">
              <a16:creationId xmlns:a16="http://schemas.microsoft.com/office/drawing/2014/main" id="{AF81F8D9-79EF-4384-8490-03C35B3A406F}"/>
            </a:ext>
          </a:extLst>
        </xdr:cNvPr>
        <xdr:cNvSpPr txBox="1"/>
      </xdr:nvSpPr>
      <xdr:spPr>
        <a:xfrm>
          <a:off x="12675244" y="625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374" name="n_3aveValue【認定こども園・幼稚園・保育所】&#10;有形固定資産減価償却率">
          <a:extLst>
            <a:ext uri="{FF2B5EF4-FFF2-40B4-BE49-F238E27FC236}">
              <a16:creationId xmlns:a16="http://schemas.microsoft.com/office/drawing/2014/main" id="{25EA614B-97D1-4098-9747-1EB949C4C1F0}"/>
            </a:ext>
          </a:extLst>
        </xdr:cNvPr>
        <xdr:cNvSpPr txBox="1"/>
      </xdr:nvSpPr>
      <xdr:spPr>
        <a:xfrm>
          <a:off x="11900544" y="631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105971</xdr:rowOff>
    </xdr:from>
    <xdr:ext cx="405111" cy="259045"/>
    <xdr:sp macro="" textlink="">
      <xdr:nvSpPr>
        <xdr:cNvPr id="375" name="n_2mainValue【認定こども園・幼稚園・保育所】&#10;有形固定資産減価償却率">
          <a:extLst>
            <a:ext uri="{FF2B5EF4-FFF2-40B4-BE49-F238E27FC236}">
              <a16:creationId xmlns:a16="http://schemas.microsoft.com/office/drawing/2014/main" id="{B240BDD5-1ADE-41D2-A220-1B833659DCED}"/>
            </a:ext>
          </a:extLst>
        </xdr:cNvPr>
        <xdr:cNvSpPr txBox="1"/>
      </xdr:nvSpPr>
      <xdr:spPr>
        <a:xfrm>
          <a:off x="126752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135363</xdr:rowOff>
    </xdr:from>
    <xdr:ext cx="405111" cy="259045"/>
    <xdr:sp macro="" textlink="">
      <xdr:nvSpPr>
        <xdr:cNvPr id="376" name="n_3mainValue【認定こども園・幼稚園・保育所】&#10;有形固定資産減価償却率">
          <a:extLst>
            <a:ext uri="{FF2B5EF4-FFF2-40B4-BE49-F238E27FC236}">
              <a16:creationId xmlns:a16="http://schemas.microsoft.com/office/drawing/2014/main" id="{FD8A5049-91A5-4E12-B143-5995F67B7153}"/>
            </a:ext>
          </a:extLst>
        </xdr:cNvPr>
        <xdr:cNvSpPr txBox="1"/>
      </xdr:nvSpPr>
      <xdr:spPr>
        <a:xfrm>
          <a:off x="119005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a:extLst>
            <a:ext uri="{FF2B5EF4-FFF2-40B4-BE49-F238E27FC236}">
              <a16:creationId xmlns:a16="http://schemas.microsoft.com/office/drawing/2014/main" id="{7AF546E1-D4E5-4A21-9EC9-8B482FC5825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a:extLst>
            <a:ext uri="{FF2B5EF4-FFF2-40B4-BE49-F238E27FC236}">
              <a16:creationId xmlns:a16="http://schemas.microsoft.com/office/drawing/2014/main" id="{2AFEB671-6594-4CF8-98A7-F15D1A60129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a:extLst>
            <a:ext uri="{FF2B5EF4-FFF2-40B4-BE49-F238E27FC236}">
              <a16:creationId xmlns:a16="http://schemas.microsoft.com/office/drawing/2014/main" id="{E5C62FA3-78F1-4D37-AD03-A19269A3104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a:extLst>
            <a:ext uri="{FF2B5EF4-FFF2-40B4-BE49-F238E27FC236}">
              <a16:creationId xmlns:a16="http://schemas.microsoft.com/office/drawing/2014/main" id="{B0B95F3F-5FC9-4920-A398-6C9D3304A4B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a:extLst>
            <a:ext uri="{FF2B5EF4-FFF2-40B4-BE49-F238E27FC236}">
              <a16:creationId xmlns:a16="http://schemas.microsoft.com/office/drawing/2014/main" id="{2414C292-7AB8-476C-80CC-EF4293A9A80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a:extLst>
            <a:ext uri="{FF2B5EF4-FFF2-40B4-BE49-F238E27FC236}">
              <a16:creationId xmlns:a16="http://schemas.microsoft.com/office/drawing/2014/main" id="{DFB9E605-9D0D-45DD-8753-252D12A6520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a:extLst>
            <a:ext uri="{FF2B5EF4-FFF2-40B4-BE49-F238E27FC236}">
              <a16:creationId xmlns:a16="http://schemas.microsoft.com/office/drawing/2014/main" id="{6D150B5A-EFC8-4663-848A-62420AB5922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a:extLst>
            <a:ext uri="{FF2B5EF4-FFF2-40B4-BE49-F238E27FC236}">
              <a16:creationId xmlns:a16="http://schemas.microsoft.com/office/drawing/2014/main" id="{07438B20-E4E0-4709-8E98-3354F2170357}"/>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a:extLst>
            <a:ext uri="{FF2B5EF4-FFF2-40B4-BE49-F238E27FC236}">
              <a16:creationId xmlns:a16="http://schemas.microsoft.com/office/drawing/2014/main" id="{87EFA86D-EBA0-4FC0-90FE-7036D5F3921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a:extLst>
            <a:ext uri="{FF2B5EF4-FFF2-40B4-BE49-F238E27FC236}">
              <a16:creationId xmlns:a16="http://schemas.microsoft.com/office/drawing/2014/main" id="{3AE5DBFB-964F-48CA-8EF2-6F1B12DD4EE4}"/>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7" name="直線コネクタ 386">
          <a:extLst>
            <a:ext uri="{FF2B5EF4-FFF2-40B4-BE49-F238E27FC236}">
              <a16:creationId xmlns:a16="http://schemas.microsoft.com/office/drawing/2014/main" id="{64A03170-0874-4726-A407-6099F6F15F41}"/>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9CFFCDFE-FD63-44E2-950D-3906BC64FD1F}"/>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9" name="直線コネクタ 388">
          <a:extLst>
            <a:ext uri="{FF2B5EF4-FFF2-40B4-BE49-F238E27FC236}">
              <a16:creationId xmlns:a16="http://schemas.microsoft.com/office/drawing/2014/main" id="{DC644091-661E-48B7-9B38-89C310E0587B}"/>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0" name="テキスト ボックス 389">
          <a:extLst>
            <a:ext uri="{FF2B5EF4-FFF2-40B4-BE49-F238E27FC236}">
              <a16:creationId xmlns:a16="http://schemas.microsoft.com/office/drawing/2014/main" id="{F97C93DA-A11D-422D-9BD4-90D7DD3F2AAD}"/>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1" name="直線コネクタ 390">
          <a:extLst>
            <a:ext uri="{FF2B5EF4-FFF2-40B4-BE49-F238E27FC236}">
              <a16:creationId xmlns:a16="http://schemas.microsoft.com/office/drawing/2014/main" id="{C606B3F9-581C-4CC0-9EDB-F9F39D8F8374}"/>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2" name="テキスト ボックス 391">
          <a:extLst>
            <a:ext uri="{FF2B5EF4-FFF2-40B4-BE49-F238E27FC236}">
              <a16:creationId xmlns:a16="http://schemas.microsoft.com/office/drawing/2014/main" id="{5B9DD024-6E9A-491C-A935-EDE8CE61A897}"/>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3" name="直線コネクタ 392">
          <a:extLst>
            <a:ext uri="{FF2B5EF4-FFF2-40B4-BE49-F238E27FC236}">
              <a16:creationId xmlns:a16="http://schemas.microsoft.com/office/drawing/2014/main" id="{38FDA780-B5B1-4470-BD5B-530494D8E3FF}"/>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4" name="テキスト ボックス 393">
          <a:extLst>
            <a:ext uri="{FF2B5EF4-FFF2-40B4-BE49-F238E27FC236}">
              <a16:creationId xmlns:a16="http://schemas.microsoft.com/office/drawing/2014/main" id="{BFFCF9A3-334F-496B-A658-B67FC99F82E1}"/>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5" name="直線コネクタ 394">
          <a:extLst>
            <a:ext uri="{FF2B5EF4-FFF2-40B4-BE49-F238E27FC236}">
              <a16:creationId xmlns:a16="http://schemas.microsoft.com/office/drawing/2014/main" id="{88F65B15-37CB-421B-8822-5D8D5B46B891}"/>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6" name="テキスト ボックス 395">
          <a:extLst>
            <a:ext uri="{FF2B5EF4-FFF2-40B4-BE49-F238E27FC236}">
              <a16:creationId xmlns:a16="http://schemas.microsoft.com/office/drawing/2014/main" id="{D0DB8B82-90CD-4AB3-AF1C-CB15D73B54AF}"/>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7" name="直線コネクタ 396">
          <a:extLst>
            <a:ext uri="{FF2B5EF4-FFF2-40B4-BE49-F238E27FC236}">
              <a16:creationId xmlns:a16="http://schemas.microsoft.com/office/drawing/2014/main" id="{4C4C2F4D-7912-4DBE-8296-2F5B88B8D941}"/>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8" name="テキスト ボックス 397">
          <a:extLst>
            <a:ext uri="{FF2B5EF4-FFF2-40B4-BE49-F238E27FC236}">
              <a16:creationId xmlns:a16="http://schemas.microsoft.com/office/drawing/2014/main" id="{5FA4DAD7-4D14-4760-8A00-BEF0B2E30CF7}"/>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6A4A42C3-86FD-4AC2-BC9E-B4AB6706BD38}"/>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a:extLst>
            <a:ext uri="{FF2B5EF4-FFF2-40B4-BE49-F238E27FC236}">
              <a16:creationId xmlns:a16="http://schemas.microsoft.com/office/drawing/2014/main" id="{2B633053-9005-481E-9413-26BCEFFBA6AD}"/>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a:extLst>
            <a:ext uri="{FF2B5EF4-FFF2-40B4-BE49-F238E27FC236}">
              <a16:creationId xmlns:a16="http://schemas.microsoft.com/office/drawing/2014/main" id="{3F63599F-4515-4929-B83B-F1AD2EBAC093}"/>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02" name="直線コネクタ 401">
          <a:extLst>
            <a:ext uri="{FF2B5EF4-FFF2-40B4-BE49-F238E27FC236}">
              <a16:creationId xmlns:a16="http://schemas.microsoft.com/office/drawing/2014/main" id="{A8C2460F-9014-4D8D-BB56-532AC12A877F}"/>
            </a:ext>
          </a:extLst>
        </xdr:cNvPr>
        <xdr:cNvCxnSpPr/>
      </xdr:nvCxnSpPr>
      <xdr:spPr>
        <a:xfrm flipV="1">
          <a:off x="19509104" y="5533208"/>
          <a:ext cx="0" cy="150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03" name="【認定こども園・幼稚園・保育所】&#10;一人当たり面積最小値テキスト">
          <a:extLst>
            <a:ext uri="{FF2B5EF4-FFF2-40B4-BE49-F238E27FC236}">
              <a16:creationId xmlns:a16="http://schemas.microsoft.com/office/drawing/2014/main" id="{19477819-1B38-4057-8C61-470BFAA73756}"/>
            </a:ext>
          </a:extLst>
        </xdr:cNvPr>
        <xdr:cNvSpPr txBox="1"/>
      </xdr:nvSpPr>
      <xdr:spPr>
        <a:xfrm>
          <a:off x="19547840"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04" name="直線コネクタ 403">
          <a:extLst>
            <a:ext uri="{FF2B5EF4-FFF2-40B4-BE49-F238E27FC236}">
              <a16:creationId xmlns:a16="http://schemas.microsoft.com/office/drawing/2014/main" id="{67239695-8255-4135-BAA0-24511B23B75F}"/>
            </a:ext>
          </a:extLst>
        </xdr:cNvPr>
        <xdr:cNvCxnSpPr/>
      </xdr:nvCxnSpPr>
      <xdr:spPr>
        <a:xfrm>
          <a:off x="19443700" y="7035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05" name="【認定こども園・幼稚園・保育所】&#10;一人当たり面積最大値テキスト">
          <a:extLst>
            <a:ext uri="{FF2B5EF4-FFF2-40B4-BE49-F238E27FC236}">
              <a16:creationId xmlns:a16="http://schemas.microsoft.com/office/drawing/2014/main" id="{B0450CC3-A927-43F9-A1D7-6F70C0A14189}"/>
            </a:ext>
          </a:extLst>
        </xdr:cNvPr>
        <xdr:cNvSpPr txBox="1"/>
      </xdr:nvSpPr>
      <xdr:spPr>
        <a:xfrm>
          <a:off x="19547840" y="531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06" name="直線コネクタ 405">
          <a:extLst>
            <a:ext uri="{FF2B5EF4-FFF2-40B4-BE49-F238E27FC236}">
              <a16:creationId xmlns:a16="http://schemas.microsoft.com/office/drawing/2014/main" id="{1388788C-9C56-4F7E-B98B-FD323B3D0C2A}"/>
            </a:ext>
          </a:extLst>
        </xdr:cNvPr>
        <xdr:cNvCxnSpPr/>
      </xdr:nvCxnSpPr>
      <xdr:spPr>
        <a:xfrm>
          <a:off x="19443700" y="5533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07" name="【認定こども園・幼稚園・保育所】&#10;一人当たり面積平均値テキスト">
          <a:extLst>
            <a:ext uri="{FF2B5EF4-FFF2-40B4-BE49-F238E27FC236}">
              <a16:creationId xmlns:a16="http://schemas.microsoft.com/office/drawing/2014/main" id="{6D1EAC02-949B-4ED5-A874-3DEDEB6DA879}"/>
            </a:ext>
          </a:extLst>
        </xdr:cNvPr>
        <xdr:cNvSpPr txBox="1"/>
      </xdr:nvSpPr>
      <xdr:spPr>
        <a:xfrm>
          <a:off x="19547840" y="6628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08" name="フローチャート: 判断 407">
          <a:extLst>
            <a:ext uri="{FF2B5EF4-FFF2-40B4-BE49-F238E27FC236}">
              <a16:creationId xmlns:a16="http://schemas.microsoft.com/office/drawing/2014/main" id="{B8C89F8A-0C99-4F19-BC22-D9CA3B6E1353}"/>
            </a:ext>
          </a:extLst>
        </xdr:cNvPr>
        <xdr:cNvSpPr/>
      </xdr:nvSpPr>
      <xdr:spPr>
        <a:xfrm>
          <a:off x="19458940" y="66499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09" name="フローチャート: 判断 408">
          <a:extLst>
            <a:ext uri="{FF2B5EF4-FFF2-40B4-BE49-F238E27FC236}">
              <a16:creationId xmlns:a16="http://schemas.microsoft.com/office/drawing/2014/main" id="{898464E8-7A88-41FF-80FA-0EDC031020A2}"/>
            </a:ext>
          </a:extLst>
        </xdr:cNvPr>
        <xdr:cNvSpPr/>
      </xdr:nvSpPr>
      <xdr:spPr>
        <a:xfrm>
          <a:off x="18735040" y="66444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10" name="フローチャート: 判断 409">
          <a:extLst>
            <a:ext uri="{FF2B5EF4-FFF2-40B4-BE49-F238E27FC236}">
              <a16:creationId xmlns:a16="http://schemas.microsoft.com/office/drawing/2014/main" id="{9845B3E0-ABA3-4D93-BF90-BB2AC49915A7}"/>
            </a:ext>
          </a:extLst>
        </xdr:cNvPr>
        <xdr:cNvSpPr/>
      </xdr:nvSpPr>
      <xdr:spPr>
        <a:xfrm>
          <a:off x="17937480" y="6672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411" name="フローチャート: 判断 410">
          <a:extLst>
            <a:ext uri="{FF2B5EF4-FFF2-40B4-BE49-F238E27FC236}">
              <a16:creationId xmlns:a16="http://schemas.microsoft.com/office/drawing/2014/main" id="{CA49C9D0-E534-4B43-97FF-9AD894342ABE}"/>
            </a:ext>
          </a:extLst>
        </xdr:cNvPr>
        <xdr:cNvSpPr/>
      </xdr:nvSpPr>
      <xdr:spPr>
        <a:xfrm>
          <a:off x="17162780" y="670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DA9D50DA-40FF-43C8-9371-F41FE2E08BF8}"/>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ADB6FFDC-7D34-4AB1-8423-7E942CE010C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B08F668F-263C-4610-BDCB-44EB86E4BED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DFB67F38-9F6B-481A-9EC3-208EF6C6DA1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682F0267-B086-4216-8737-9C88B34C2FD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95613</xdr:rowOff>
    </xdr:from>
    <xdr:to>
      <xdr:col>107</xdr:col>
      <xdr:colOff>101600</xdr:colOff>
      <xdr:row>40</xdr:row>
      <xdr:rowOff>25763</xdr:rowOff>
    </xdr:to>
    <xdr:sp macro="" textlink="">
      <xdr:nvSpPr>
        <xdr:cNvPr id="417" name="楕円 416">
          <a:extLst>
            <a:ext uri="{FF2B5EF4-FFF2-40B4-BE49-F238E27FC236}">
              <a16:creationId xmlns:a16="http://schemas.microsoft.com/office/drawing/2014/main" id="{9BB41F60-B662-4202-82B3-4B28199E1A61}"/>
            </a:ext>
          </a:extLst>
        </xdr:cNvPr>
        <xdr:cNvSpPr/>
      </xdr:nvSpPr>
      <xdr:spPr>
        <a:xfrm>
          <a:off x="17937480" y="6633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104322</xdr:rowOff>
    </xdr:from>
    <xdr:to>
      <xdr:col>102</xdr:col>
      <xdr:colOff>165100</xdr:colOff>
      <xdr:row>40</xdr:row>
      <xdr:rowOff>34472</xdr:rowOff>
    </xdr:to>
    <xdr:sp macro="" textlink="">
      <xdr:nvSpPr>
        <xdr:cNvPr id="418" name="楕円 417">
          <a:extLst>
            <a:ext uri="{FF2B5EF4-FFF2-40B4-BE49-F238E27FC236}">
              <a16:creationId xmlns:a16="http://schemas.microsoft.com/office/drawing/2014/main" id="{EC651388-69FF-412A-B21D-6D2709DF81C1}"/>
            </a:ext>
          </a:extLst>
        </xdr:cNvPr>
        <xdr:cNvSpPr/>
      </xdr:nvSpPr>
      <xdr:spPr>
        <a:xfrm>
          <a:off x="17162780" y="66422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146413</xdr:rowOff>
    </xdr:from>
    <xdr:to>
      <xdr:col>107</xdr:col>
      <xdr:colOff>50800</xdr:colOff>
      <xdr:row>39</xdr:row>
      <xdr:rowOff>155122</xdr:rowOff>
    </xdr:to>
    <xdr:cxnSp macro="">
      <xdr:nvCxnSpPr>
        <xdr:cNvPr id="419" name="直線コネクタ 418">
          <a:extLst>
            <a:ext uri="{FF2B5EF4-FFF2-40B4-BE49-F238E27FC236}">
              <a16:creationId xmlns:a16="http://schemas.microsoft.com/office/drawing/2014/main" id="{71F3B15E-612D-410E-9DE5-7702F02658FE}"/>
            </a:ext>
          </a:extLst>
        </xdr:cNvPr>
        <xdr:cNvCxnSpPr/>
      </xdr:nvCxnSpPr>
      <xdr:spPr>
        <a:xfrm flipV="1">
          <a:off x="17213580" y="6684373"/>
          <a:ext cx="7747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20" name="n_1aveValue【認定こども園・幼稚園・保育所】&#10;一人当たり面積">
          <a:extLst>
            <a:ext uri="{FF2B5EF4-FFF2-40B4-BE49-F238E27FC236}">
              <a16:creationId xmlns:a16="http://schemas.microsoft.com/office/drawing/2014/main" id="{27F15693-903C-4779-826C-9EBC361D150A}"/>
            </a:ext>
          </a:extLst>
        </xdr:cNvPr>
        <xdr:cNvSpPr txBox="1"/>
      </xdr:nvSpPr>
      <xdr:spPr>
        <a:xfrm>
          <a:off x="18561127" y="64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21" name="n_2aveValue【認定こども園・幼稚園・保育所】&#10;一人当たり面積">
          <a:extLst>
            <a:ext uri="{FF2B5EF4-FFF2-40B4-BE49-F238E27FC236}">
              <a16:creationId xmlns:a16="http://schemas.microsoft.com/office/drawing/2014/main" id="{68A23CB8-B03C-4DA9-8A1F-5AFB756D5BB9}"/>
            </a:ext>
          </a:extLst>
        </xdr:cNvPr>
        <xdr:cNvSpPr txBox="1"/>
      </xdr:nvSpPr>
      <xdr:spPr>
        <a:xfrm>
          <a:off x="17776267" y="676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96355</xdr:rowOff>
    </xdr:from>
    <xdr:ext cx="469744" cy="259045"/>
    <xdr:sp macro="" textlink="">
      <xdr:nvSpPr>
        <xdr:cNvPr id="422" name="n_3aveValue【認定こども園・幼稚園・保育所】&#10;一人当たり面積">
          <a:extLst>
            <a:ext uri="{FF2B5EF4-FFF2-40B4-BE49-F238E27FC236}">
              <a16:creationId xmlns:a16="http://schemas.microsoft.com/office/drawing/2014/main" id="{01B75B7E-1A1C-4DB2-AA8C-C963B7BB6394}"/>
            </a:ext>
          </a:extLst>
        </xdr:cNvPr>
        <xdr:cNvSpPr txBox="1"/>
      </xdr:nvSpPr>
      <xdr:spPr>
        <a:xfrm>
          <a:off x="17001567" y="680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42290</xdr:rowOff>
    </xdr:from>
    <xdr:ext cx="469744" cy="259045"/>
    <xdr:sp macro="" textlink="">
      <xdr:nvSpPr>
        <xdr:cNvPr id="423" name="n_2mainValue【認定こども園・幼稚園・保育所】&#10;一人当たり面積">
          <a:extLst>
            <a:ext uri="{FF2B5EF4-FFF2-40B4-BE49-F238E27FC236}">
              <a16:creationId xmlns:a16="http://schemas.microsoft.com/office/drawing/2014/main" id="{E8B97655-8B44-4575-BF75-D74D049A9913}"/>
            </a:ext>
          </a:extLst>
        </xdr:cNvPr>
        <xdr:cNvSpPr txBox="1"/>
      </xdr:nvSpPr>
      <xdr:spPr>
        <a:xfrm>
          <a:off x="17776267"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50999</xdr:rowOff>
    </xdr:from>
    <xdr:ext cx="469744" cy="259045"/>
    <xdr:sp macro="" textlink="">
      <xdr:nvSpPr>
        <xdr:cNvPr id="424" name="n_3mainValue【認定こども園・幼稚園・保育所】&#10;一人当たり面積">
          <a:extLst>
            <a:ext uri="{FF2B5EF4-FFF2-40B4-BE49-F238E27FC236}">
              <a16:creationId xmlns:a16="http://schemas.microsoft.com/office/drawing/2014/main" id="{908ED5DA-DBDF-489F-9086-82E741639F14}"/>
            </a:ext>
          </a:extLst>
        </xdr:cNvPr>
        <xdr:cNvSpPr txBox="1"/>
      </xdr:nvSpPr>
      <xdr:spPr>
        <a:xfrm>
          <a:off x="17001567" y="642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a:extLst>
            <a:ext uri="{FF2B5EF4-FFF2-40B4-BE49-F238E27FC236}">
              <a16:creationId xmlns:a16="http://schemas.microsoft.com/office/drawing/2014/main" id="{CBFA9EFD-74C9-475D-83D3-7DF807E92D6C}"/>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a:extLst>
            <a:ext uri="{FF2B5EF4-FFF2-40B4-BE49-F238E27FC236}">
              <a16:creationId xmlns:a16="http://schemas.microsoft.com/office/drawing/2014/main" id="{6EDAA977-3DB7-4AE1-B449-6F7E840A2406}"/>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a:extLst>
            <a:ext uri="{FF2B5EF4-FFF2-40B4-BE49-F238E27FC236}">
              <a16:creationId xmlns:a16="http://schemas.microsoft.com/office/drawing/2014/main" id="{E7AF2A46-4941-4ED4-8C22-853ACDF027D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a:extLst>
            <a:ext uri="{FF2B5EF4-FFF2-40B4-BE49-F238E27FC236}">
              <a16:creationId xmlns:a16="http://schemas.microsoft.com/office/drawing/2014/main" id="{0D1AD412-3532-427B-983D-2738FEAAA01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a:extLst>
            <a:ext uri="{FF2B5EF4-FFF2-40B4-BE49-F238E27FC236}">
              <a16:creationId xmlns:a16="http://schemas.microsoft.com/office/drawing/2014/main" id="{FC0E9328-5622-4191-AB97-3B6BC6DEAB2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a:extLst>
            <a:ext uri="{FF2B5EF4-FFF2-40B4-BE49-F238E27FC236}">
              <a16:creationId xmlns:a16="http://schemas.microsoft.com/office/drawing/2014/main" id="{F9507D75-3163-4EE6-804A-D971318AF6F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a:extLst>
            <a:ext uri="{FF2B5EF4-FFF2-40B4-BE49-F238E27FC236}">
              <a16:creationId xmlns:a16="http://schemas.microsoft.com/office/drawing/2014/main" id="{A571FD47-1FDC-4859-B966-3EB49BA8583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a:extLst>
            <a:ext uri="{FF2B5EF4-FFF2-40B4-BE49-F238E27FC236}">
              <a16:creationId xmlns:a16="http://schemas.microsoft.com/office/drawing/2014/main" id="{D491F41E-10BB-4D2B-8BEA-4B154FB0402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a:extLst>
            <a:ext uri="{FF2B5EF4-FFF2-40B4-BE49-F238E27FC236}">
              <a16:creationId xmlns:a16="http://schemas.microsoft.com/office/drawing/2014/main" id="{9B9F3184-F93B-43B5-8F2E-EF2C49C4095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a:extLst>
            <a:ext uri="{FF2B5EF4-FFF2-40B4-BE49-F238E27FC236}">
              <a16:creationId xmlns:a16="http://schemas.microsoft.com/office/drawing/2014/main" id="{C33148FC-86C3-4265-BE77-286B7C6E2A2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5" name="直線コネクタ 434">
          <a:extLst>
            <a:ext uri="{FF2B5EF4-FFF2-40B4-BE49-F238E27FC236}">
              <a16:creationId xmlns:a16="http://schemas.microsoft.com/office/drawing/2014/main" id="{450F998D-542C-4C69-BFA9-434DEB13009C}"/>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6" name="テキスト ボックス 435">
          <a:extLst>
            <a:ext uri="{FF2B5EF4-FFF2-40B4-BE49-F238E27FC236}">
              <a16:creationId xmlns:a16="http://schemas.microsoft.com/office/drawing/2014/main" id="{E86C78B4-F72B-41C5-8F4C-D3930BE307AB}"/>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7" name="直線コネクタ 436">
          <a:extLst>
            <a:ext uri="{FF2B5EF4-FFF2-40B4-BE49-F238E27FC236}">
              <a16:creationId xmlns:a16="http://schemas.microsoft.com/office/drawing/2014/main" id="{4ADA749C-E061-4B2C-8AD1-015AC2AB9368}"/>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8" name="テキスト ボックス 437">
          <a:extLst>
            <a:ext uri="{FF2B5EF4-FFF2-40B4-BE49-F238E27FC236}">
              <a16:creationId xmlns:a16="http://schemas.microsoft.com/office/drawing/2014/main" id="{0DB84401-99A2-4299-8B62-F348D8F849FD}"/>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9" name="直線コネクタ 438">
          <a:extLst>
            <a:ext uri="{FF2B5EF4-FFF2-40B4-BE49-F238E27FC236}">
              <a16:creationId xmlns:a16="http://schemas.microsoft.com/office/drawing/2014/main" id="{044066C6-3B8F-4D15-B97F-47D05713258C}"/>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0" name="テキスト ボックス 439">
          <a:extLst>
            <a:ext uri="{FF2B5EF4-FFF2-40B4-BE49-F238E27FC236}">
              <a16:creationId xmlns:a16="http://schemas.microsoft.com/office/drawing/2014/main" id="{A103E331-AF87-4876-9EE7-6DF104DD0D11}"/>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1" name="直線コネクタ 440">
          <a:extLst>
            <a:ext uri="{FF2B5EF4-FFF2-40B4-BE49-F238E27FC236}">
              <a16:creationId xmlns:a16="http://schemas.microsoft.com/office/drawing/2014/main" id="{6E9DEED0-8E06-4CB2-859F-213102DF9BDF}"/>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2" name="テキスト ボックス 441">
          <a:extLst>
            <a:ext uri="{FF2B5EF4-FFF2-40B4-BE49-F238E27FC236}">
              <a16:creationId xmlns:a16="http://schemas.microsoft.com/office/drawing/2014/main" id="{D03F65C5-C7EA-45C2-B76E-82B4730F7FA8}"/>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3" name="直線コネクタ 442">
          <a:extLst>
            <a:ext uri="{FF2B5EF4-FFF2-40B4-BE49-F238E27FC236}">
              <a16:creationId xmlns:a16="http://schemas.microsoft.com/office/drawing/2014/main" id="{A02EDEFD-A708-4304-BF2E-57DD8845231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4" name="テキスト ボックス 443">
          <a:extLst>
            <a:ext uri="{FF2B5EF4-FFF2-40B4-BE49-F238E27FC236}">
              <a16:creationId xmlns:a16="http://schemas.microsoft.com/office/drawing/2014/main" id="{15803456-58BD-4B71-855F-A3DA009A9C2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5" name="直線コネクタ 444">
          <a:extLst>
            <a:ext uri="{FF2B5EF4-FFF2-40B4-BE49-F238E27FC236}">
              <a16:creationId xmlns:a16="http://schemas.microsoft.com/office/drawing/2014/main" id="{4EEF651B-CDBB-4CA0-8F70-B61CD1384D07}"/>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6" name="テキスト ボックス 445">
          <a:extLst>
            <a:ext uri="{FF2B5EF4-FFF2-40B4-BE49-F238E27FC236}">
              <a16:creationId xmlns:a16="http://schemas.microsoft.com/office/drawing/2014/main" id="{25F44F74-A916-4DE0-B517-1C86E09392D3}"/>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a:extLst>
            <a:ext uri="{FF2B5EF4-FFF2-40B4-BE49-F238E27FC236}">
              <a16:creationId xmlns:a16="http://schemas.microsoft.com/office/drawing/2014/main" id="{5B33FCC7-958C-40CA-AEFE-C3AE9C1894D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a:extLst>
            <a:ext uri="{FF2B5EF4-FFF2-40B4-BE49-F238E27FC236}">
              <a16:creationId xmlns:a16="http://schemas.microsoft.com/office/drawing/2014/main" id="{DFB80110-372F-44F9-AFA2-7FA13E1D52AB}"/>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a:extLst>
            <a:ext uri="{FF2B5EF4-FFF2-40B4-BE49-F238E27FC236}">
              <a16:creationId xmlns:a16="http://schemas.microsoft.com/office/drawing/2014/main" id="{900D2002-A741-4589-9D51-868E6ECB327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50" name="直線コネクタ 449">
          <a:extLst>
            <a:ext uri="{FF2B5EF4-FFF2-40B4-BE49-F238E27FC236}">
              <a16:creationId xmlns:a16="http://schemas.microsoft.com/office/drawing/2014/main" id="{A1E8E27E-BC08-4AF4-8659-F70ED78D9FA5}"/>
            </a:ext>
          </a:extLst>
        </xdr:cNvPr>
        <xdr:cNvCxnSpPr/>
      </xdr:nvCxnSpPr>
      <xdr:spPr>
        <a:xfrm flipV="1">
          <a:off x="14375764" y="9261022"/>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51" name="【学校施設】&#10;有形固定資産減価償却率最小値テキスト">
          <a:extLst>
            <a:ext uri="{FF2B5EF4-FFF2-40B4-BE49-F238E27FC236}">
              <a16:creationId xmlns:a16="http://schemas.microsoft.com/office/drawing/2014/main" id="{3570DDB3-D061-4B6E-8E36-6BBB5F615D7A}"/>
            </a:ext>
          </a:extLst>
        </xdr:cNvPr>
        <xdr:cNvSpPr txBox="1"/>
      </xdr:nvSpPr>
      <xdr:spPr>
        <a:xfrm>
          <a:off x="14414500" y="1068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52" name="直線コネクタ 451">
          <a:extLst>
            <a:ext uri="{FF2B5EF4-FFF2-40B4-BE49-F238E27FC236}">
              <a16:creationId xmlns:a16="http://schemas.microsoft.com/office/drawing/2014/main" id="{F2625890-D11A-4F24-9591-3C1151F5E3CC}"/>
            </a:ext>
          </a:extLst>
        </xdr:cNvPr>
        <xdr:cNvCxnSpPr/>
      </xdr:nvCxnSpPr>
      <xdr:spPr>
        <a:xfrm>
          <a:off x="14287500" y="10683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3" name="【学校施設】&#10;有形固定資産減価償却率最大値テキスト">
          <a:extLst>
            <a:ext uri="{FF2B5EF4-FFF2-40B4-BE49-F238E27FC236}">
              <a16:creationId xmlns:a16="http://schemas.microsoft.com/office/drawing/2014/main" id="{441FB522-DFDC-440B-ACAB-5732E31C94A2}"/>
            </a:ext>
          </a:extLst>
        </xdr:cNvPr>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4" name="直線コネクタ 453">
          <a:extLst>
            <a:ext uri="{FF2B5EF4-FFF2-40B4-BE49-F238E27FC236}">
              <a16:creationId xmlns:a16="http://schemas.microsoft.com/office/drawing/2014/main" id="{A2CC8A33-52E6-44E5-89CC-DCF460BE71DD}"/>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55" name="【学校施設】&#10;有形固定資産減価償却率平均値テキスト">
          <a:extLst>
            <a:ext uri="{FF2B5EF4-FFF2-40B4-BE49-F238E27FC236}">
              <a16:creationId xmlns:a16="http://schemas.microsoft.com/office/drawing/2014/main" id="{4F4C8FFC-E799-4F84-B4DC-FCC674E111E6}"/>
            </a:ext>
          </a:extLst>
        </xdr:cNvPr>
        <xdr:cNvSpPr txBox="1"/>
      </xdr:nvSpPr>
      <xdr:spPr>
        <a:xfrm>
          <a:off x="14414500" y="985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56" name="フローチャート: 判断 455">
          <a:extLst>
            <a:ext uri="{FF2B5EF4-FFF2-40B4-BE49-F238E27FC236}">
              <a16:creationId xmlns:a16="http://schemas.microsoft.com/office/drawing/2014/main" id="{E77977B5-905A-4542-918D-8A9A019F5A67}"/>
            </a:ext>
          </a:extLst>
        </xdr:cNvPr>
        <xdr:cNvSpPr/>
      </xdr:nvSpPr>
      <xdr:spPr>
        <a:xfrm>
          <a:off x="14325600" y="98813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57" name="フローチャート: 判断 456">
          <a:extLst>
            <a:ext uri="{FF2B5EF4-FFF2-40B4-BE49-F238E27FC236}">
              <a16:creationId xmlns:a16="http://schemas.microsoft.com/office/drawing/2014/main" id="{48FF41C6-9CC5-4A40-A0E6-E4B935AC7F6E}"/>
            </a:ext>
          </a:extLst>
        </xdr:cNvPr>
        <xdr:cNvSpPr/>
      </xdr:nvSpPr>
      <xdr:spPr>
        <a:xfrm>
          <a:off x="13578840" y="9886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58" name="フローチャート: 判断 457">
          <a:extLst>
            <a:ext uri="{FF2B5EF4-FFF2-40B4-BE49-F238E27FC236}">
              <a16:creationId xmlns:a16="http://schemas.microsoft.com/office/drawing/2014/main" id="{D3AF40C4-404E-4B01-BB90-DE69F2CAAB8B}"/>
            </a:ext>
          </a:extLst>
        </xdr:cNvPr>
        <xdr:cNvSpPr/>
      </xdr:nvSpPr>
      <xdr:spPr>
        <a:xfrm>
          <a:off x="12804140" y="989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115751</xdr:rowOff>
    </xdr:from>
    <xdr:to>
      <xdr:col>72</xdr:col>
      <xdr:colOff>38100</xdr:colOff>
      <xdr:row>59</xdr:row>
      <xdr:rowOff>45901</xdr:rowOff>
    </xdr:to>
    <xdr:sp macro="" textlink="">
      <xdr:nvSpPr>
        <xdr:cNvPr id="459" name="フローチャート: 判断 458">
          <a:extLst>
            <a:ext uri="{FF2B5EF4-FFF2-40B4-BE49-F238E27FC236}">
              <a16:creationId xmlns:a16="http://schemas.microsoft.com/office/drawing/2014/main" id="{C7822847-2EFB-4333-A663-9ADFF31DECD3}"/>
            </a:ext>
          </a:extLst>
        </xdr:cNvPr>
        <xdr:cNvSpPr/>
      </xdr:nvSpPr>
      <xdr:spPr>
        <a:xfrm>
          <a:off x="12029440" y="98388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6D84A07C-66F5-4615-B96A-D843F615B4B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3CA5D3F7-6F03-4A2F-851F-E2EAA228710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7FDA5287-2A56-43CB-911A-831ADF536B8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B4393A99-FBF2-4EF0-A0FF-E4DADCAD312F}"/>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D3890CC1-E1E3-4B36-AAB0-F2B504412104}"/>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22678</xdr:rowOff>
    </xdr:from>
    <xdr:to>
      <xdr:col>76</xdr:col>
      <xdr:colOff>165100</xdr:colOff>
      <xdr:row>60</xdr:row>
      <xdr:rowOff>124278</xdr:rowOff>
    </xdr:to>
    <xdr:sp macro="" textlink="">
      <xdr:nvSpPr>
        <xdr:cNvPr id="465" name="楕円 464">
          <a:extLst>
            <a:ext uri="{FF2B5EF4-FFF2-40B4-BE49-F238E27FC236}">
              <a16:creationId xmlns:a16="http://schemas.microsoft.com/office/drawing/2014/main" id="{9A548FAB-70F7-4D8B-A140-FC0C93A315F8}"/>
            </a:ext>
          </a:extLst>
        </xdr:cNvPr>
        <xdr:cNvSpPr/>
      </xdr:nvSpPr>
      <xdr:spPr>
        <a:xfrm>
          <a:off x="1280414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466" name="楕円 465">
          <a:extLst>
            <a:ext uri="{FF2B5EF4-FFF2-40B4-BE49-F238E27FC236}">
              <a16:creationId xmlns:a16="http://schemas.microsoft.com/office/drawing/2014/main" id="{B6A39C23-EB21-4C9D-876E-F295B852CC4A}"/>
            </a:ext>
          </a:extLst>
        </xdr:cNvPr>
        <xdr:cNvSpPr/>
      </xdr:nvSpPr>
      <xdr:spPr>
        <a:xfrm>
          <a:off x="12029440" y="10128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73478</xdr:rowOff>
    </xdr:from>
    <xdr:to>
      <xdr:col>76</xdr:col>
      <xdr:colOff>114300</xdr:colOff>
      <xdr:row>60</xdr:row>
      <xdr:rowOff>120831</xdr:rowOff>
    </xdr:to>
    <xdr:cxnSp macro="">
      <xdr:nvCxnSpPr>
        <xdr:cNvPr id="467" name="直線コネクタ 466">
          <a:extLst>
            <a:ext uri="{FF2B5EF4-FFF2-40B4-BE49-F238E27FC236}">
              <a16:creationId xmlns:a16="http://schemas.microsoft.com/office/drawing/2014/main" id="{2450D9D1-87EB-41AB-BD0C-FC72219BE07E}"/>
            </a:ext>
          </a:extLst>
        </xdr:cNvPr>
        <xdr:cNvCxnSpPr/>
      </xdr:nvCxnSpPr>
      <xdr:spPr>
        <a:xfrm flipV="1">
          <a:off x="12072620" y="10131878"/>
          <a:ext cx="78232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468" name="n_1aveValue【学校施設】&#10;有形固定資産減価償却率">
          <a:extLst>
            <a:ext uri="{FF2B5EF4-FFF2-40B4-BE49-F238E27FC236}">
              <a16:creationId xmlns:a16="http://schemas.microsoft.com/office/drawing/2014/main" id="{01C38D8D-1A5E-41B1-8804-4FE2BFDF1045}"/>
            </a:ext>
          </a:extLst>
        </xdr:cNvPr>
        <xdr:cNvSpPr txBox="1"/>
      </xdr:nvSpPr>
      <xdr:spPr>
        <a:xfrm>
          <a:off x="134372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69" name="n_2aveValue【学校施設】&#10;有形固定資産減価償却率">
          <a:extLst>
            <a:ext uri="{FF2B5EF4-FFF2-40B4-BE49-F238E27FC236}">
              <a16:creationId xmlns:a16="http://schemas.microsoft.com/office/drawing/2014/main" id="{076791AA-D7A8-4DB4-982A-644D59627DA5}"/>
            </a:ext>
          </a:extLst>
        </xdr:cNvPr>
        <xdr:cNvSpPr txBox="1"/>
      </xdr:nvSpPr>
      <xdr:spPr>
        <a:xfrm>
          <a:off x="126752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62428</xdr:rowOff>
    </xdr:from>
    <xdr:ext cx="405111" cy="259045"/>
    <xdr:sp macro="" textlink="">
      <xdr:nvSpPr>
        <xdr:cNvPr id="470" name="n_3aveValue【学校施設】&#10;有形固定資産減価償却率">
          <a:extLst>
            <a:ext uri="{FF2B5EF4-FFF2-40B4-BE49-F238E27FC236}">
              <a16:creationId xmlns:a16="http://schemas.microsoft.com/office/drawing/2014/main" id="{65B0581F-2E03-4084-9445-5D25D5161600}"/>
            </a:ext>
          </a:extLst>
        </xdr:cNvPr>
        <xdr:cNvSpPr txBox="1"/>
      </xdr:nvSpPr>
      <xdr:spPr>
        <a:xfrm>
          <a:off x="1190054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115405</xdr:rowOff>
    </xdr:from>
    <xdr:ext cx="405111" cy="259045"/>
    <xdr:sp macro="" textlink="">
      <xdr:nvSpPr>
        <xdr:cNvPr id="471" name="n_2mainValue【学校施設】&#10;有形固定資産減価償却率">
          <a:extLst>
            <a:ext uri="{FF2B5EF4-FFF2-40B4-BE49-F238E27FC236}">
              <a16:creationId xmlns:a16="http://schemas.microsoft.com/office/drawing/2014/main" id="{0E229832-E33A-44EC-A751-31C0BEE98409}"/>
            </a:ext>
          </a:extLst>
        </xdr:cNvPr>
        <xdr:cNvSpPr txBox="1"/>
      </xdr:nvSpPr>
      <xdr:spPr>
        <a:xfrm>
          <a:off x="12675244"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472" name="n_3mainValue【学校施設】&#10;有形固定資産減価償却率">
          <a:extLst>
            <a:ext uri="{FF2B5EF4-FFF2-40B4-BE49-F238E27FC236}">
              <a16:creationId xmlns:a16="http://schemas.microsoft.com/office/drawing/2014/main" id="{8FD6B92B-C27A-42FD-82B8-6665FC2333F8}"/>
            </a:ext>
          </a:extLst>
        </xdr:cNvPr>
        <xdr:cNvSpPr txBox="1"/>
      </xdr:nvSpPr>
      <xdr:spPr>
        <a:xfrm>
          <a:off x="119005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F1825384-DB42-4D3F-A9EA-5B8B338C5AB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6BA60D8E-40CF-427E-82C6-F31454B113F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28949BBC-9F67-45CC-8C49-D10093CD5D4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55BBB6F8-3BBC-4D21-B74E-2CA38742006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A1CB319F-F409-4244-B906-5AE6CA79E93A}"/>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231B3855-3DD0-4C7C-8690-78C13F1E790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09CD8CD0-DE84-4A7E-A0A2-F9B69277976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632D329C-3D83-4B56-9B90-90523153E7D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2CDA9113-F43A-42AA-8CFB-4635347A4343}"/>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51AF2F4E-7D24-48C5-BE7E-5B1B1F00322F}"/>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3" name="直線コネクタ 482">
          <a:extLst>
            <a:ext uri="{FF2B5EF4-FFF2-40B4-BE49-F238E27FC236}">
              <a16:creationId xmlns:a16="http://schemas.microsoft.com/office/drawing/2014/main" id="{FBB00918-611D-4A20-860A-8F9B54E21E6B}"/>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4" name="テキスト ボックス 483">
          <a:extLst>
            <a:ext uri="{FF2B5EF4-FFF2-40B4-BE49-F238E27FC236}">
              <a16:creationId xmlns:a16="http://schemas.microsoft.com/office/drawing/2014/main" id="{DCC3776F-4C83-48D4-AA7B-D37128BC8B09}"/>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5" name="直線コネクタ 484">
          <a:extLst>
            <a:ext uri="{FF2B5EF4-FFF2-40B4-BE49-F238E27FC236}">
              <a16:creationId xmlns:a16="http://schemas.microsoft.com/office/drawing/2014/main" id="{9C0A30E2-45E5-4DA7-A2FE-C6AAB4FC1045}"/>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86" name="テキスト ボックス 485">
          <a:extLst>
            <a:ext uri="{FF2B5EF4-FFF2-40B4-BE49-F238E27FC236}">
              <a16:creationId xmlns:a16="http://schemas.microsoft.com/office/drawing/2014/main" id="{BA7604CE-9804-4A5F-9067-E3A3F7BC1810}"/>
            </a:ext>
          </a:extLst>
        </xdr:cNvPr>
        <xdr:cNvSpPr txBox="1"/>
      </xdr:nvSpPr>
      <xdr:spPr>
        <a:xfrm>
          <a:off x="15630721" y="103984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7" name="直線コネクタ 486">
          <a:extLst>
            <a:ext uri="{FF2B5EF4-FFF2-40B4-BE49-F238E27FC236}">
              <a16:creationId xmlns:a16="http://schemas.microsoft.com/office/drawing/2014/main" id="{0EDB3B63-A436-4F00-9879-D094AED38F06}"/>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88" name="テキスト ボックス 487">
          <a:extLst>
            <a:ext uri="{FF2B5EF4-FFF2-40B4-BE49-F238E27FC236}">
              <a16:creationId xmlns:a16="http://schemas.microsoft.com/office/drawing/2014/main" id="{E2E4A2AE-FAD7-4672-85C0-9DB05A08ACB2}"/>
            </a:ext>
          </a:extLst>
        </xdr:cNvPr>
        <xdr:cNvSpPr txBox="1"/>
      </xdr:nvSpPr>
      <xdr:spPr>
        <a:xfrm>
          <a:off x="15630721" y="1007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9" name="直線コネクタ 488">
          <a:extLst>
            <a:ext uri="{FF2B5EF4-FFF2-40B4-BE49-F238E27FC236}">
              <a16:creationId xmlns:a16="http://schemas.microsoft.com/office/drawing/2014/main" id="{60A22146-9FCB-42D4-BD7F-1E3094E67233}"/>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90" name="テキスト ボックス 489">
          <a:extLst>
            <a:ext uri="{FF2B5EF4-FFF2-40B4-BE49-F238E27FC236}">
              <a16:creationId xmlns:a16="http://schemas.microsoft.com/office/drawing/2014/main" id="{DE25937A-D074-470B-B298-1975FAE274E2}"/>
            </a:ext>
          </a:extLst>
        </xdr:cNvPr>
        <xdr:cNvSpPr txBox="1"/>
      </xdr:nvSpPr>
      <xdr:spPr>
        <a:xfrm>
          <a:off x="15630721" y="9760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1" name="直線コネクタ 490">
          <a:extLst>
            <a:ext uri="{FF2B5EF4-FFF2-40B4-BE49-F238E27FC236}">
              <a16:creationId xmlns:a16="http://schemas.microsoft.com/office/drawing/2014/main" id="{BA954B59-1102-4230-8E55-B7799A6E2939}"/>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2" name="テキスト ボックス 491">
          <a:extLst>
            <a:ext uri="{FF2B5EF4-FFF2-40B4-BE49-F238E27FC236}">
              <a16:creationId xmlns:a16="http://schemas.microsoft.com/office/drawing/2014/main" id="{358620B1-33F5-4173-8A27-3A8D1AFA443A}"/>
            </a:ext>
          </a:extLst>
        </xdr:cNvPr>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3" name="直線コネクタ 492">
          <a:extLst>
            <a:ext uri="{FF2B5EF4-FFF2-40B4-BE49-F238E27FC236}">
              <a16:creationId xmlns:a16="http://schemas.microsoft.com/office/drawing/2014/main" id="{B97B2C2E-E98A-4B0B-B480-C5227124AA5B}"/>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4" name="テキスト ボックス 493">
          <a:extLst>
            <a:ext uri="{FF2B5EF4-FFF2-40B4-BE49-F238E27FC236}">
              <a16:creationId xmlns:a16="http://schemas.microsoft.com/office/drawing/2014/main" id="{81A94162-E2E9-4A1D-8FAE-0B55ED1C1688}"/>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a:extLst>
            <a:ext uri="{FF2B5EF4-FFF2-40B4-BE49-F238E27FC236}">
              <a16:creationId xmlns:a16="http://schemas.microsoft.com/office/drawing/2014/main" id="{47C9BD0F-C369-4055-943E-5E311EC5CA37}"/>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6" name="テキスト ボックス 495">
          <a:extLst>
            <a:ext uri="{FF2B5EF4-FFF2-40B4-BE49-F238E27FC236}">
              <a16:creationId xmlns:a16="http://schemas.microsoft.com/office/drawing/2014/main" id="{9F9060EB-78E1-48BF-A501-667FE05E1D42}"/>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a:extLst>
            <a:ext uri="{FF2B5EF4-FFF2-40B4-BE49-F238E27FC236}">
              <a16:creationId xmlns:a16="http://schemas.microsoft.com/office/drawing/2014/main" id="{BA691921-73BA-494C-B7AD-C72CA599132E}"/>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98" name="直線コネクタ 497">
          <a:extLst>
            <a:ext uri="{FF2B5EF4-FFF2-40B4-BE49-F238E27FC236}">
              <a16:creationId xmlns:a16="http://schemas.microsoft.com/office/drawing/2014/main" id="{D625C400-6E86-4440-ABFB-EC48785371D1}"/>
            </a:ext>
          </a:extLst>
        </xdr:cNvPr>
        <xdr:cNvCxnSpPr/>
      </xdr:nvCxnSpPr>
      <xdr:spPr>
        <a:xfrm flipV="1">
          <a:off x="19509104" y="9431502"/>
          <a:ext cx="0" cy="142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99" name="【学校施設】&#10;一人当たり面積最小値テキスト">
          <a:extLst>
            <a:ext uri="{FF2B5EF4-FFF2-40B4-BE49-F238E27FC236}">
              <a16:creationId xmlns:a16="http://schemas.microsoft.com/office/drawing/2014/main" id="{740B9ADB-8383-4594-A8DE-31A83A2428AD}"/>
            </a:ext>
          </a:extLst>
        </xdr:cNvPr>
        <xdr:cNvSpPr txBox="1"/>
      </xdr:nvSpPr>
      <xdr:spPr>
        <a:xfrm>
          <a:off x="19547840" y="108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00" name="直線コネクタ 499">
          <a:extLst>
            <a:ext uri="{FF2B5EF4-FFF2-40B4-BE49-F238E27FC236}">
              <a16:creationId xmlns:a16="http://schemas.microsoft.com/office/drawing/2014/main" id="{D767126E-04B1-435F-983A-E2482D2E028A}"/>
            </a:ext>
          </a:extLst>
        </xdr:cNvPr>
        <xdr:cNvCxnSpPr/>
      </xdr:nvCxnSpPr>
      <xdr:spPr>
        <a:xfrm>
          <a:off x="19443700" y="108550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01" name="【学校施設】&#10;一人当たり面積最大値テキスト">
          <a:extLst>
            <a:ext uri="{FF2B5EF4-FFF2-40B4-BE49-F238E27FC236}">
              <a16:creationId xmlns:a16="http://schemas.microsoft.com/office/drawing/2014/main" id="{31FD8C98-684B-4CDE-973A-94471FDB34E5}"/>
            </a:ext>
          </a:extLst>
        </xdr:cNvPr>
        <xdr:cNvSpPr txBox="1"/>
      </xdr:nvSpPr>
      <xdr:spPr>
        <a:xfrm>
          <a:off x="19547840" y="921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02" name="直線コネクタ 501">
          <a:extLst>
            <a:ext uri="{FF2B5EF4-FFF2-40B4-BE49-F238E27FC236}">
              <a16:creationId xmlns:a16="http://schemas.microsoft.com/office/drawing/2014/main" id="{403649D9-016B-4E26-9792-53759F3CD992}"/>
            </a:ext>
          </a:extLst>
        </xdr:cNvPr>
        <xdr:cNvCxnSpPr/>
      </xdr:nvCxnSpPr>
      <xdr:spPr>
        <a:xfrm>
          <a:off x="19443700" y="9431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03" name="【学校施設】&#10;一人当たり面積平均値テキスト">
          <a:extLst>
            <a:ext uri="{FF2B5EF4-FFF2-40B4-BE49-F238E27FC236}">
              <a16:creationId xmlns:a16="http://schemas.microsoft.com/office/drawing/2014/main" id="{D8CB83F6-FD4D-4AEA-84B1-4DAFCEF96357}"/>
            </a:ext>
          </a:extLst>
        </xdr:cNvPr>
        <xdr:cNvSpPr txBox="1"/>
      </xdr:nvSpPr>
      <xdr:spPr>
        <a:xfrm>
          <a:off x="19547840" y="1064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04" name="フローチャート: 判断 503">
          <a:extLst>
            <a:ext uri="{FF2B5EF4-FFF2-40B4-BE49-F238E27FC236}">
              <a16:creationId xmlns:a16="http://schemas.microsoft.com/office/drawing/2014/main" id="{BA1B255B-B3EE-4101-A78C-5334E2E56E56}"/>
            </a:ext>
          </a:extLst>
        </xdr:cNvPr>
        <xdr:cNvSpPr/>
      </xdr:nvSpPr>
      <xdr:spPr>
        <a:xfrm>
          <a:off x="19458940" y="10665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05" name="フローチャート: 判断 504">
          <a:extLst>
            <a:ext uri="{FF2B5EF4-FFF2-40B4-BE49-F238E27FC236}">
              <a16:creationId xmlns:a16="http://schemas.microsoft.com/office/drawing/2014/main" id="{061C03AD-E415-4DBA-8959-D33866329CC5}"/>
            </a:ext>
          </a:extLst>
        </xdr:cNvPr>
        <xdr:cNvSpPr/>
      </xdr:nvSpPr>
      <xdr:spPr>
        <a:xfrm>
          <a:off x="18735040" y="106690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06" name="フローチャート: 判断 505">
          <a:extLst>
            <a:ext uri="{FF2B5EF4-FFF2-40B4-BE49-F238E27FC236}">
              <a16:creationId xmlns:a16="http://schemas.microsoft.com/office/drawing/2014/main" id="{8E0C5952-780D-45EF-B031-F9F11D7EA1E5}"/>
            </a:ext>
          </a:extLst>
        </xdr:cNvPr>
        <xdr:cNvSpPr/>
      </xdr:nvSpPr>
      <xdr:spPr>
        <a:xfrm>
          <a:off x="17937480" y="10674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106411</xdr:rowOff>
    </xdr:from>
    <xdr:to>
      <xdr:col>102</xdr:col>
      <xdr:colOff>165100</xdr:colOff>
      <xdr:row>64</xdr:row>
      <xdr:rowOff>36561</xdr:rowOff>
    </xdr:to>
    <xdr:sp macro="" textlink="">
      <xdr:nvSpPr>
        <xdr:cNvPr id="507" name="フローチャート: 判断 506">
          <a:extLst>
            <a:ext uri="{FF2B5EF4-FFF2-40B4-BE49-F238E27FC236}">
              <a16:creationId xmlns:a16="http://schemas.microsoft.com/office/drawing/2014/main" id="{56FFB516-3544-4C42-8518-21380601B17E}"/>
            </a:ext>
          </a:extLst>
        </xdr:cNvPr>
        <xdr:cNvSpPr/>
      </xdr:nvSpPr>
      <xdr:spPr>
        <a:xfrm>
          <a:off x="17162780" y="106677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275B6371-76E9-490D-8443-671C0B1FAC3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E75C4CD2-46B0-45BD-B3C4-68B504C96CE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B2DA9C47-0F6B-4EBB-9837-836A1CA39A03}"/>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D36E3556-B119-48E0-BA38-FE61137E369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4A4DC00-C2DD-4399-BCA5-AD310591E45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84041</xdr:rowOff>
    </xdr:from>
    <xdr:to>
      <xdr:col>107</xdr:col>
      <xdr:colOff>101600</xdr:colOff>
      <xdr:row>64</xdr:row>
      <xdr:rowOff>14191</xdr:rowOff>
    </xdr:to>
    <xdr:sp macro="" textlink="">
      <xdr:nvSpPr>
        <xdr:cNvPr id="513" name="楕円 512">
          <a:extLst>
            <a:ext uri="{FF2B5EF4-FFF2-40B4-BE49-F238E27FC236}">
              <a16:creationId xmlns:a16="http://schemas.microsoft.com/office/drawing/2014/main" id="{107F7524-56EF-46D0-AD44-693A031C58A0}"/>
            </a:ext>
          </a:extLst>
        </xdr:cNvPr>
        <xdr:cNvSpPr/>
      </xdr:nvSpPr>
      <xdr:spPr>
        <a:xfrm>
          <a:off x="17937480" y="106453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87111</xdr:rowOff>
    </xdr:from>
    <xdr:to>
      <xdr:col>102</xdr:col>
      <xdr:colOff>165100</xdr:colOff>
      <xdr:row>64</xdr:row>
      <xdr:rowOff>17261</xdr:rowOff>
    </xdr:to>
    <xdr:sp macro="" textlink="">
      <xdr:nvSpPr>
        <xdr:cNvPr id="514" name="楕円 513">
          <a:extLst>
            <a:ext uri="{FF2B5EF4-FFF2-40B4-BE49-F238E27FC236}">
              <a16:creationId xmlns:a16="http://schemas.microsoft.com/office/drawing/2014/main" id="{E3A26AB0-F786-4266-80CE-066BC6CCAB3B}"/>
            </a:ext>
          </a:extLst>
        </xdr:cNvPr>
        <xdr:cNvSpPr/>
      </xdr:nvSpPr>
      <xdr:spPr>
        <a:xfrm>
          <a:off x="17162780" y="10648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134841</xdr:rowOff>
    </xdr:from>
    <xdr:to>
      <xdr:col>107</xdr:col>
      <xdr:colOff>50800</xdr:colOff>
      <xdr:row>63</xdr:row>
      <xdr:rowOff>137911</xdr:rowOff>
    </xdr:to>
    <xdr:cxnSp macro="">
      <xdr:nvCxnSpPr>
        <xdr:cNvPr id="515" name="直線コネクタ 514">
          <a:extLst>
            <a:ext uri="{FF2B5EF4-FFF2-40B4-BE49-F238E27FC236}">
              <a16:creationId xmlns:a16="http://schemas.microsoft.com/office/drawing/2014/main" id="{0FC4A429-1B66-4888-89A9-3DD6EDC17C31}"/>
            </a:ext>
          </a:extLst>
        </xdr:cNvPr>
        <xdr:cNvCxnSpPr/>
      </xdr:nvCxnSpPr>
      <xdr:spPr>
        <a:xfrm flipV="1">
          <a:off x="17213580" y="10696161"/>
          <a:ext cx="7747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16" name="n_1aveValue【学校施設】&#10;一人当たり面積">
          <a:extLst>
            <a:ext uri="{FF2B5EF4-FFF2-40B4-BE49-F238E27FC236}">
              <a16:creationId xmlns:a16="http://schemas.microsoft.com/office/drawing/2014/main" id="{D9FEE547-959E-48C3-A464-F7E1C263957B}"/>
            </a:ext>
          </a:extLst>
        </xdr:cNvPr>
        <xdr:cNvSpPr txBox="1"/>
      </xdr:nvSpPr>
      <xdr:spPr>
        <a:xfrm>
          <a:off x="18561127" y="1044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17" name="n_2aveValue【学校施設】&#10;一人当たり面積">
          <a:extLst>
            <a:ext uri="{FF2B5EF4-FFF2-40B4-BE49-F238E27FC236}">
              <a16:creationId xmlns:a16="http://schemas.microsoft.com/office/drawing/2014/main" id="{A2C96D1A-FC24-4F55-B13F-AC5213A12A49}"/>
            </a:ext>
          </a:extLst>
        </xdr:cNvPr>
        <xdr:cNvSpPr txBox="1"/>
      </xdr:nvSpPr>
      <xdr:spPr>
        <a:xfrm>
          <a:off x="17776267" y="1076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27688</xdr:rowOff>
    </xdr:from>
    <xdr:ext cx="469744" cy="259045"/>
    <xdr:sp macro="" textlink="">
      <xdr:nvSpPr>
        <xdr:cNvPr id="518" name="n_3aveValue【学校施設】&#10;一人当たり面積">
          <a:extLst>
            <a:ext uri="{FF2B5EF4-FFF2-40B4-BE49-F238E27FC236}">
              <a16:creationId xmlns:a16="http://schemas.microsoft.com/office/drawing/2014/main" id="{6537E5CC-53B6-4509-A834-CEA56E59296B}"/>
            </a:ext>
          </a:extLst>
        </xdr:cNvPr>
        <xdr:cNvSpPr txBox="1"/>
      </xdr:nvSpPr>
      <xdr:spPr>
        <a:xfrm>
          <a:off x="17001567" y="1075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30718</xdr:rowOff>
    </xdr:from>
    <xdr:ext cx="469744" cy="259045"/>
    <xdr:sp macro="" textlink="">
      <xdr:nvSpPr>
        <xdr:cNvPr id="519" name="n_2mainValue【学校施設】&#10;一人当たり面積">
          <a:extLst>
            <a:ext uri="{FF2B5EF4-FFF2-40B4-BE49-F238E27FC236}">
              <a16:creationId xmlns:a16="http://schemas.microsoft.com/office/drawing/2014/main" id="{D502F18E-3B96-4F18-92FB-4CF230161329}"/>
            </a:ext>
          </a:extLst>
        </xdr:cNvPr>
        <xdr:cNvSpPr txBox="1"/>
      </xdr:nvSpPr>
      <xdr:spPr>
        <a:xfrm>
          <a:off x="17776267" y="1042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33788</xdr:rowOff>
    </xdr:from>
    <xdr:ext cx="469744" cy="259045"/>
    <xdr:sp macro="" textlink="">
      <xdr:nvSpPr>
        <xdr:cNvPr id="520" name="n_3mainValue【学校施設】&#10;一人当たり面積">
          <a:extLst>
            <a:ext uri="{FF2B5EF4-FFF2-40B4-BE49-F238E27FC236}">
              <a16:creationId xmlns:a16="http://schemas.microsoft.com/office/drawing/2014/main" id="{273B112D-975A-4BE5-AFE6-6D293F8781B6}"/>
            </a:ext>
          </a:extLst>
        </xdr:cNvPr>
        <xdr:cNvSpPr txBox="1"/>
      </xdr:nvSpPr>
      <xdr:spPr>
        <a:xfrm>
          <a:off x="17001567" y="1042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0B4EE1F2-6FD3-4980-B47C-005C54FC7AA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D8ABBC0D-D104-495A-AB16-3E3B076AE44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F82B9C9C-3FE7-477A-8FC5-824FDA00DDA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AFE6B714-BA2C-4FB9-A3D9-20FB32F2835F}"/>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566E136A-966C-41AD-9E0C-45E1F412EAC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83188CCE-E3A5-4ACE-80B8-4BCEC44EE91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CCDBCA7A-17BF-4C82-B185-A2B9CD2CEA9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9F3449C6-61D8-4FD7-8760-6E16DAD21D6E}"/>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a:extLst>
            <a:ext uri="{FF2B5EF4-FFF2-40B4-BE49-F238E27FC236}">
              <a16:creationId xmlns:a16="http://schemas.microsoft.com/office/drawing/2014/main" id="{69C21BC8-86F0-4F7D-A9FF-230CEB56FCDD}"/>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a:extLst>
            <a:ext uri="{FF2B5EF4-FFF2-40B4-BE49-F238E27FC236}">
              <a16:creationId xmlns:a16="http://schemas.microsoft.com/office/drawing/2014/main" id="{CD61EE8E-C163-4EE5-B9A3-CBC272209997}"/>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a:extLst>
            <a:ext uri="{FF2B5EF4-FFF2-40B4-BE49-F238E27FC236}">
              <a16:creationId xmlns:a16="http://schemas.microsoft.com/office/drawing/2014/main" id="{64B83F1A-97BD-4A82-82C6-2CC724D6181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a:extLst>
            <a:ext uri="{FF2B5EF4-FFF2-40B4-BE49-F238E27FC236}">
              <a16:creationId xmlns:a16="http://schemas.microsoft.com/office/drawing/2014/main" id="{85D4E257-2808-47C7-A250-BA2D2126FBE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a:extLst>
            <a:ext uri="{FF2B5EF4-FFF2-40B4-BE49-F238E27FC236}">
              <a16:creationId xmlns:a16="http://schemas.microsoft.com/office/drawing/2014/main" id="{2FB6B99F-AA10-4C92-975C-A7BAF976D1E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a:extLst>
            <a:ext uri="{FF2B5EF4-FFF2-40B4-BE49-F238E27FC236}">
              <a16:creationId xmlns:a16="http://schemas.microsoft.com/office/drawing/2014/main" id="{F4FFFC8E-CFB9-4A4D-BDD4-6103BBC7204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a:extLst>
            <a:ext uri="{FF2B5EF4-FFF2-40B4-BE49-F238E27FC236}">
              <a16:creationId xmlns:a16="http://schemas.microsoft.com/office/drawing/2014/main" id="{1D4B6EAC-956E-4CAA-AE34-7835C9A422D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a:extLst>
            <a:ext uri="{FF2B5EF4-FFF2-40B4-BE49-F238E27FC236}">
              <a16:creationId xmlns:a16="http://schemas.microsoft.com/office/drawing/2014/main" id="{D3DBA7C8-3E70-4AEF-B113-31D417243ADE}"/>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F028AAA2-2B37-4E61-B2ED-57D8E9B92D3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CA1EDDA0-6718-4EB3-8C82-0058A6B42DD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F571B142-2FBA-416E-8C37-F6CDD4E194C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457EC20D-9F68-4184-A334-CC846E427E7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A5BC523F-8B56-4337-A191-62D0AFBF6F12}"/>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E9194C50-A196-4B23-9AEB-28F3D9E255D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86BCB0A9-A8AF-4507-9433-A6B07508CDA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676BF0C4-BB59-4C9A-BE93-FE1E0A0E2CF5}"/>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5" name="正方形/長方形 544">
          <a:extLst>
            <a:ext uri="{FF2B5EF4-FFF2-40B4-BE49-F238E27FC236}">
              <a16:creationId xmlns:a16="http://schemas.microsoft.com/office/drawing/2014/main" id="{001F2E59-F671-4257-B6AC-C364862307A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6" name="正方形/長方形 545">
          <a:extLst>
            <a:ext uri="{FF2B5EF4-FFF2-40B4-BE49-F238E27FC236}">
              <a16:creationId xmlns:a16="http://schemas.microsoft.com/office/drawing/2014/main" id="{D09C7D97-53A9-41DF-9F33-4BF7EB31C25C}"/>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7" name="正方形/長方形 546">
          <a:extLst>
            <a:ext uri="{FF2B5EF4-FFF2-40B4-BE49-F238E27FC236}">
              <a16:creationId xmlns:a16="http://schemas.microsoft.com/office/drawing/2014/main" id="{93A104FE-184E-44E6-BBED-2B4647F81AF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8" name="正方形/長方形 547">
          <a:extLst>
            <a:ext uri="{FF2B5EF4-FFF2-40B4-BE49-F238E27FC236}">
              <a16:creationId xmlns:a16="http://schemas.microsoft.com/office/drawing/2014/main" id="{0A59CC86-31FD-4FB7-8AAE-6F25E5ABC762}"/>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9" name="正方形/長方形 548">
          <a:extLst>
            <a:ext uri="{FF2B5EF4-FFF2-40B4-BE49-F238E27FC236}">
              <a16:creationId xmlns:a16="http://schemas.microsoft.com/office/drawing/2014/main" id="{09F3C9F6-907B-4CAF-B3F0-96BF3C454DFD}"/>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0" name="正方形/長方形 549">
          <a:extLst>
            <a:ext uri="{FF2B5EF4-FFF2-40B4-BE49-F238E27FC236}">
              <a16:creationId xmlns:a16="http://schemas.microsoft.com/office/drawing/2014/main" id="{9544BB03-F853-43B5-A87C-5BD1525CC748}"/>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1" name="正方形/長方形 550">
          <a:extLst>
            <a:ext uri="{FF2B5EF4-FFF2-40B4-BE49-F238E27FC236}">
              <a16:creationId xmlns:a16="http://schemas.microsoft.com/office/drawing/2014/main" id="{C5ED79E2-EE35-45E7-96F2-1815A33ACFD3}"/>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2" name="正方形/長方形 551">
          <a:extLst>
            <a:ext uri="{FF2B5EF4-FFF2-40B4-BE49-F238E27FC236}">
              <a16:creationId xmlns:a16="http://schemas.microsoft.com/office/drawing/2014/main" id="{C19DC969-3E5E-4ADE-B489-932652B177E6}"/>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a:extLst>
            <a:ext uri="{FF2B5EF4-FFF2-40B4-BE49-F238E27FC236}">
              <a16:creationId xmlns:a16="http://schemas.microsoft.com/office/drawing/2014/main" id="{3337E7E0-FB82-4447-B999-AEFE67CF311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a:extLst>
            <a:ext uri="{FF2B5EF4-FFF2-40B4-BE49-F238E27FC236}">
              <a16:creationId xmlns:a16="http://schemas.microsoft.com/office/drawing/2014/main" id="{1C4EA0CA-D9FF-4DCF-ADB3-9D95CAA42FA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a:extLst>
            <a:ext uri="{FF2B5EF4-FFF2-40B4-BE49-F238E27FC236}">
              <a16:creationId xmlns:a16="http://schemas.microsoft.com/office/drawing/2014/main" id="{30B4412C-7AC7-487D-AE46-F9652F5DD26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ほとんどの類型において、有形固定資産減価償却率は類似団体平均を上回ることとなった。経費の増加に留意しつつ、長期修繕計画に基づいて適切に修繕を行っていきたい。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CB0E6EA-2D35-45BA-88E8-7A5F945BEDA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C834974-EDBA-4363-A3E0-FA75A9E77EB3}"/>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3F765F2-EB18-41F9-9C1A-31B5CD1FE9C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49CC1B5-6FF7-44CE-A6EE-21752C430EC3}"/>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DFAF29-A929-47F3-A98C-5B38508E48C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F5196BE-2AA4-4D78-A67C-25C6C863934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4BDD27B-3E8E-4D1C-AE8E-26B59A67A5D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C9DF37F-DB14-4324-A875-0275361CEE7C}"/>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3B25143-F463-4190-885D-909E4BAFCEC4}"/>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706E57-9670-4449-B27E-EACCD0FD6E7A}"/>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
1,175
181.85
3,361,609
3,251,737
81,309
1,628,841
2,586,077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D58656-2193-4900-93F2-11A172E9E33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08BB49-1A22-473E-9149-437A888E390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8542E0-783F-40F8-B4B0-FB6DE71FE2E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018A043-1F36-42F4-AFA6-B331399FD70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4A7FF1-3A39-4C8F-AA34-5CCA221DBC8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7D983C8-FCA0-4696-ADC7-4FD9622D2FB7}"/>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BB9E6C-29C1-4F0A-A2D7-5235BEA5625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1E531A-B26E-4FCB-83EF-D726E69642BC}"/>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8B0A55-7515-43B2-ABB6-B6A14C2B12F5}"/>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5D5A62-4805-4DCB-B9DF-F0E4FE62EA4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DC167A-AFB9-47B7-A0B2-F4F8E31C188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436422-952F-4CA1-A47B-621FEE15A4E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00D072C-5144-49E7-A84A-FEDF30C3CD4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CBD8D1D-6345-49CC-B9A0-9738E5A8A10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378D483-593D-469F-84AF-F880A4BE4A8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496D882-C800-44E5-839C-691F62D8820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2E60929-4BE4-4026-B0A2-9D8155B14C1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31FBA06-7E14-47C8-A4FB-BF8B8074042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6674569-1D53-4199-A1E9-5F7E5AE6AE3C}"/>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E2E888A-F993-4D44-973B-C2C848F4ACF1}"/>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8526088-2677-4F16-8A41-427DABA8FA9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B8B4546-C8A3-4D8C-9627-4298C04B52F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DBDF3FD-6777-47A2-92AB-C973099D6BBD}"/>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1761A8F-64F9-4000-8A6A-7AEC5CCF3E1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D053AF4-E80D-4BA6-AFC0-9641201B8D2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B86C89F-21CC-4B83-88B5-5F84E27BED3B}"/>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89C8F33-BD86-4B17-BE62-D46D354C6F9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FC2426C-55DE-4AEB-8CD2-5C37531AE4F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499F2DB-7EA3-492C-A66A-151A19E26E2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EF94222-9810-44DA-BB1E-840190BA90A3}"/>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AB8224E2-1378-41FA-8A95-2FB8A31AA7D9}"/>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88DE6090-6645-40C7-B2FA-E1DB6533A16A}"/>
            </a:ext>
          </a:extLst>
        </xdr:cNvPr>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13988A76-9528-49FE-BA53-A33505858588}"/>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ACBD9BEB-1EBD-4C5F-85CD-A75483157192}"/>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E85507E-5148-4C23-A442-55EDE4CA9A72}"/>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7382F9FB-9FE6-4A79-A09F-5AAC3FE60793}"/>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CE82D8F4-C6FE-4366-BA6A-89CBB25A540D}"/>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15EA823-F150-4DF7-B358-159D8B16FFEB}"/>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7AF9BD21-4819-4E64-B0AF-D09696303B58}"/>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EA8B131C-11CF-4E0C-9005-2E46F1C9FE98}"/>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16FBABD-3464-497E-A503-FC7AF10B9D77}"/>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17059102-42AE-40C0-9F04-378CDE5A17FB}"/>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993AAA2E-1C00-42C7-8BB3-15527DF609E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AE362180-B651-433B-BD15-FFC58CC7F65A}"/>
            </a:ext>
          </a:extLst>
        </xdr:cNvPr>
        <xdr:cNvCxnSpPr/>
      </xdr:nvCxnSpPr>
      <xdr:spPr>
        <a:xfrm flipV="1">
          <a:off x="4086225" y="583946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FB651D3A-AC30-407B-AB40-C2C69D1B7203}"/>
            </a:ext>
          </a:extLst>
        </xdr:cNvPr>
        <xdr:cNvSpPr txBox="1"/>
      </xdr:nvSpPr>
      <xdr:spPr>
        <a:xfrm>
          <a:off x="412496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169AE6BA-DF32-4D97-B8E3-41076F1575CA}"/>
            </a:ext>
          </a:extLst>
        </xdr:cNvPr>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1D68D015-5D00-46E1-954F-4D423AB193F9}"/>
            </a:ext>
          </a:extLst>
        </xdr:cNvPr>
        <xdr:cNvSpPr txBox="1"/>
      </xdr:nvSpPr>
      <xdr:spPr>
        <a:xfrm>
          <a:off x="4124960"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A4FDA99F-A4E0-4A3F-8931-A1FE4270CB29}"/>
            </a:ext>
          </a:extLst>
        </xdr:cNvPr>
        <xdr:cNvCxnSpPr/>
      </xdr:nvCxnSpPr>
      <xdr:spPr>
        <a:xfrm>
          <a:off x="4020820" y="5839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a:extLst>
            <a:ext uri="{FF2B5EF4-FFF2-40B4-BE49-F238E27FC236}">
              <a16:creationId xmlns:a16="http://schemas.microsoft.com/office/drawing/2014/main" id="{EBF50811-A294-48F8-ABF4-90F78B5D0F12}"/>
            </a:ext>
          </a:extLst>
        </xdr:cNvPr>
        <xdr:cNvSpPr txBox="1"/>
      </xdr:nvSpPr>
      <xdr:spPr>
        <a:xfrm>
          <a:off x="412496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id="{19BC878A-20CB-49BB-AB4C-37979F8A9B0D}"/>
            </a:ext>
          </a:extLst>
        </xdr:cNvPr>
        <xdr:cNvSpPr/>
      </xdr:nvSpPr>
      <xdr:spPr>
        <a:xfrm>
          <a:off x="403606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id="{5872CDB4-94E0-42A0-9CAF-C605DDC3A103}"/>
            </a:ext>
          </a:extLst>
        </xdr:cNvPr>
        <xdr:cNvSpPr/>
      </xdr:nvSpPr>
      <xdr:spPr>
        <a:xfrm>
          <a:off x="331216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116857</xdr:rowOff>
    </xdr:from>
    <xdr:ext cx="405111" cy="259045"/>
    <xdr:sp macro="" textlink="">
      <xdr:nvSpPr>
        <xdr:cNvPr id="63" name="n_1aveValue【図書館】&#10;有形固定資産減価償却率">
          <a:extLst>
            <a:ext uri="{FF2B5EF4-FFF2-40B4-BE49-F238E27FC236}">
              <a16:creationId xmlns:a16="http://schemas.microsoft.com/office/drawing/2014/main" id="{38FD2B1D-C06E-4A74-A6EF-32C7722B7844}"/>
            </a:ext>
          </a:extLst>
        </xdr:cNvPr>
        <xdr:cNvSpPr txBox="1"/>
      </xdr:nvSpPr>
      <xdr:spPr>
        <a:xfrm>
          <a:off x="317056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90170</xdr:rowOff>
    </xdr:from>
    <xdr:to>
      <xdr:col>15</xdr:col>
      <xdr:colOff>101600</xdr:colOff>
      <xdr:row>39</xdr:row>
      <xdr:rowOff>20320</xdr:rowOff>
    </xdr:to>
    <xdr:sp macro="" textlink="">
      <xdr:nvSpPr>
        <xdr:cNvPr id="64" name="フローチャート: 判断 63">
          <a:extLst>
            <a:ext uri="{FF2B5EF4-FFF2-40B4-BE49-F238E27FC236}">
              <a16:creationId xmlns:a16="http://schemas.microsoft.com/office/drawing/2014/main" id="{758055CC-B1EA-4CE1-8CF4-87563A440582}"/>
            </a:ext>
          </a:extLst>
        </xdr:cNvPr>
        <xdr:cNvSpPr/>
      </xdr:nvSpPr>
      <xdr:spPr>
        <a:xfrm>
          <a:off x="2514600" y="646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36847</xdr:rowOff>
    </xdr:from>
    <xdr:ext cx="405111" cy="259045"/>
    <xdr:sp macro="" textlink="">
      <xdr:nvSpPr>
        <xdr:cNvPr id="65" name="n_2aveValue【図書館】&#10;有形固定資産減価償却率">
          <a:extLst>
            <a:ext uri="{FF2B5EF4-FFF2-40B4-BE49-F238E27FC236}">
              <a16:creationId xmlns:a16="http://schemas.microsoft.com/office/drawing/2014/main" id="{3937E04F-D483-46EE-B912-5158D68562AB}"/>
            </a:ext>
          </a:extLst>
        </xdr:cNvPr>
        <xdr:cNvSpPr txBox="1"/>
      </xdr:nvSpPr>
      <xdr:spPr>
        <a:xfrm>
          <a:off x="238570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73660</xdr:rowOff>
    </xdr:from>
    <xdr:to>
      <xdr:col>10</xdr:col>
      <xdr:colOff>165100</xdr:colOff>
      <xdr:row>40</xdr:row>
      <xdr:rowOff>3810</xdr:rowOff>
    </xdr:to>
    <xdr:sp macro="" textlink="">
      <xdr:nvSpPr>
        <xdr:cNvPr id="66" name="フローチャート: 判断 65">
          <a:extLst>
            <a:ext uri="{FF2B5EF4-FFF2-40B4-BE49-F238E27FC236}">
              <a16:creationId xmlns:a16="http://schemas.microsoft.com/office/drawing/2014/main" id="{AFB0DF50-AB5F-496B-93E8-1C097BA2F977}"/>
            </a:ext>
          </a:extLst>
        </xdr:cNvPr>
        <xdr:cNvSpPr/>
      </xdr:nvSpPr>
      <xdr:spPr>
        <a:xfrm>
          <a:off x="1739900" y="6611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20337</xdr:rowOff>
    </xdr:from>
    <xdr:ext cx="405111" cy="259045"/>
    <xdr:sp macro="" textlink="">
      <xdr:nvSpPr>
        <xdr:cNvPr id="67" name="n_3aveValue【図書館】&#10;有形固定資産減価償却率">
          <a:extLst>
            <a:ext uri="{FF2B5EF4-FFF2-40B4-BE49-F238E27FC236}">
              <a16:creationId xmlns:a16="http://schemas.microsoft.com/office/drawing/2014/main" id="{8A6D31F5-FC9A-4FA5-AA8C-98F9CF640F99}"/>
            </a:ext>
          </a:extLst>
        </xdr:cNvPr>
        <xdr:cNvSpPr txBox="1"/>
      </xdr:nvSpPr>
      <xdr:spPr>
        <a:xfrm>
          <a:off x="1611004" y="639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834C1C5-4A4E-480C-8B2F-A697FB1FA02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4FF367-F264-4159-9900-CFC46E910F6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5A8ED65-E4E7-440E-A529-19741C2805E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9DE885A-8C11-456F-BDDA-8185BBEFAF03}"/>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C3EDCC1-2736-40CF-9303-FDC4A8DB891D}"/>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152400</xdr:rowOff>
    </xdr:from>
    <xdr:to>
      <xdr:col>15</xdr:col>
      <xdr:colOff>101600</xdr:colOff>
      <xdr:row>41</xdr:row>
      <xdr:rowOff>82550</xdr:rowOff>
    </xdr:to>
    <xdr:sp macro="" textlink="">
      <xdr:nvSpPr>
        <xdr:cNvPr id="73" name="楕円 72">
          <a:extLst>
            <a:ext uri="{FF2B5EF4-FFF2-40B4-BE49-F238E27FC236}">
              <a16:creationId xmlns:a16="http://schemas.microsoft.com/office/drawing/2014/main" id="{D9DDC398-B72C-4A15-A2D8-8334E2B957A6}"/>
            </a:ext>
          </a:extLst>
        </xdr:cNvPr>
        <xdr:cNvSpPr/>
      </xdr:nvSpPr>
      <xdr:spPr>
        <a:xfrm>
          <a:off x="2514600" y="6858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40</xdr:row>
      <xdr:rowOff>167640</xdr:rowOff>
    </xdr:from>
    <xdr:to>
      <xdr:col>10</xdr:col>
      <xdr:colOff>165100</xdr:colOff>
      <xdr:row>41</xdr:row>
      <xdr:rowOff>97790</xdr:rowOff>
    </xdr:to>
    <xdr:sp macro="" textlink="">
      <xdr:nvSpPr>
        <xdr:cNvPr id="74" name="楕円 73">
          <a:extLst>
            <a:ext uri="{FF2B5EF4-FFF2-40B4-BE49-F238E27FC236}">
              <a16:creationId xmlns:a16="http://schemas.microsoft.com/office/drawing/2014/main" id="{55086AE9-84BB-4D1D-8E9E-3699441EDE85}"/>
            </a:ext>
          </a:extLst>
        </xdr:cNvPr>
        <xdr:cNvSpPr/>
      </xdr:nvSpPr>
      <xdr:spPr>
        <a:xfrm>
          <a:off x="1739900" y="6873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31750</xdr:rowOff>
    </xdr:from>
    <xdr:to>
      <xdr:col>15</xdr:col>
      <xdr:colOff>50800</xdr:colOff>
      <xdr:row>41</xdr:row>
      <xdr:rowOff>46990</xdr:rowOff>
    </xdr:to>
    <xdr:cxnSp macro="">
      <xdr:nvCxnSpPr>
        <xdr:cNvPr id="75" name="直線コネクタ 74">
          <a:extLst>
            <a:ext uri="{FF2B5EF4-FFF2-40B4-BE49-F238E27FC236}">
              <a16:creationId xmlns:a16="http://schemas.microsoft.com/office/drawing/2014/main" id="{2562702E-EA18-4F79-8108-9043F59C823E}"/>
            </a:ext>
          </a:extLst>
        </xdr:cNvPr>
        <xdr:cNvCxnSpPr/>
      </xdr:nvCxnSpPr>
      <xdr:spPr>
        <a:xfrm flipV="1">
          <a:off x="1790700" y="690499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41</xdr:row>
      <xdr:rowOff>73677</xdr:rowOff>
    </xdr:from>
    <xdr:ext cx="405111" cy="259045"/>
    <xdr:sp macro="" textlink="">
      <xdr:nvSpPr>
        <xdr:cNvPr id="76" name="n_2mainValue【図書館】&#10;有形固定資産減価償却率">
          <a:extLst>
            <a:ext uri="{FF2B5EF4-FFF2-40B4-BE49-F238E27FC236}">
              <a16:creationId xmlns:a16="http://schemas.microsoft.com/office/drawing/2014/main" id="{42450082-6974-44CC-B77E-5CBB8BEF6BB7}"/>
            </a:ext>
          </a:extLst>
        </xdr:cNvPr>
        <xdr:cNvSpPr txBox="1"/>
      </xdr:nvSpPr>
      <xdr:spPr>
        <a:xfrm>
          <a:off x="2385704" y="694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88917</xdr:rowOff>
    </xdr:from>
    <xdr:ext cx="405111" cy="259045"/>
    <xdr:sp macro="" textlink="">
      <xdr:nvSpPr>
        <xdr:cNvPr id="77" name="n_3mainValue【図書館】&#10;有形固定資産減価償却率">
          <a:extLst>
            <a:ext uri="{FF2B5EF4-FFF2-40B4-BE49-F238E27FC236}">
              <a16:creationId xmlns:a16="http://schemas.microsoft.com/office/drawing/2014/main" id="{CC3484D4-F084-4184-8C4A-8DE893F2B149}"/>
            </a:ext>
          </a:extLst>
        </xdr:cNvPr>
        <xdr:cNvSpPr txBox="1"/>
      </xdr:nvSpPr>
      <xdr:spPr>
        <a:xfrm>
          <a:off x="1611004" y="696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ACB90728-D979-4B44-BD3E-BEE43919D905}"/>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8B66B746-E63F-4551-9839-0AA8697BA6BC}"/>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98973846-45B2-45B0-9BCF-D6D2DA4B179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6227979A-83BF-4E7D-86A7-3495AFE17C2C}"/>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BCF5E437-8797-42EA-8AD6-954E3F4BF93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4DAC6F3B-A0A8-443F-98E6-071CA1997A4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4677E0BC-EB8C-4E88-9E36-0218FBA8DF6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81C8CADD-8996-4EA7-8FD1-EA5B0DB6FC1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871F66EB-418B-4BF2-85AA-A241BF4B1DCC}"/>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12C9600F-BAC2-4B8A-9A3F-8FEE57E7F94D}"/>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2463C3C9-819D-4D9D-A68E-69C8D9F672FC}"/>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0D6158F8-1C55-4EFA-B52B-71F9AE346BD8}"/>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4BD36A22-A562-44EF-B15B-8E3FB243B53D}"/>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8F198240-0615-4321-A8D7-577E7A679088}"/>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53634118-A34A-42BC-96B2-7E3B8023FD53}"/>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id="{C60AC7F6-77A3-44EF-B94B-334EC72F0FAA}"/>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8436F5C1-1D95-4C74-95DC-D29B42F131ED}"/>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id="{BD344D5F-72A4-4B31-9CA9-30294225342F}"/>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3CCC0EBE-DDB2-4DBC-8D85-A00F985915C9}"/>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id="{B4106CDD-6035-4D74-9DA2-FDB801740525}"/>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7DAC3C8A-6155-40CC-A876-0A41483328EE}"/>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BD17953B-F16B-40D6-90BF-36EF6B914906}"/>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3BB7ECDB-0761-4C9A-8733-40777506491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1" name="直線コネクタ 100">
          <a:extLst>
            <a:ext uri="{FF2B5EF4-FFF2-40B4-BE49-F238E27FC236}">
              <a16:creationId xmlns:a16="http://schemas.microsoft.com/office/drawing/2014/main" id="{FB68131B-6282-40B5-A7A9-30460E04FC57}"/>
            </a:ext>
          </a:extLst>
        </xdr:cNvPr>
        <xdr:cNvCxnSpPr/>
      </xdr:nvCxnSpPr>
      <xdr:spPr>
        <a:xfrm flipV="1">
          <a:off x="9219565"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2" name="【図書館】&#10;一人当たり面積最小値テキスト">
          <a:extLst>
            <a:ext uri="{FF2B5EF4-FFF2-40B4-BE49-F238E27FC236}">
              <a16:creationId xmlns:a16="http://schemas.microsoft.com/office/drawing/2014/main" id="{157D2884-C959-485E-BB23-325AD5D32B45}"/>
            </a:ext>
          </a:extLst>
        </xdr:cNvPr>
        <xdr:cNvSpPr txBox="1"/>
      </xdr:nvSpPr>
      <xdr:spPr>
        <a:xfrm>
          <a:off x="9258300" y="70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3" name="直線コネクタ 102">
          <a:extLst>
            <a:ext uri="{FF2B5EF4-FFF2-40B4-BE49-F238E27FC236}">
              <a16:creationId xmlns:a16="http://schemas.microsoft.com/office/drawing/2014/main" id="{ED08CFD0-873D-4527-A543-C03D3959C7C1}"/>
            </a:ext>
          </a:extLst>
        </xdr:cNvPr>
        <xdr:cNvCxnSpPr/>
      </xdr:nvCxnSpPr>
      <xdr:spPr>
        <a:xfrm>
          <a:off x="9154160" y="7042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4" name="【図書館】&#10;一人当たり面積最大値テキスト">
          <a:extLst>
            <a:ext uri="{FF2B5EF4-FFF2-40B4-BE49-F238E27FC236}">
              <a16:creationId xmlns:a16="http://schemas.microsoft.com/office/drawing/2014/main" id="{037AA04B-CB49-401D-B14A-AABD144FC811}"/>
            </a:ext>
          </a:extLst>
        </xdr:cNvPr>
        <xdr:cNvSpPr txBox="1"/>
      </xdr:nvSpPr>
      <xdr:spPr>
        <a:xfrm>
          <a:off x="9258300" y="558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5" name="直線コネクタ 104">
          <a:extLst>
            <a:ext uri="{FF2B5EF4-FFF2-40B4-BE49-F238E27FC236}">
              <a16:creationId xmlns:a16="http://schemas.microsoft.com/office/drawing/2014/main" id="{DD5D8D51-65EB-4619-A59F-435261D2A836}"/>
            </a:ext>
          </a:extLst>
        </xdr:cNvPr>
        <xdr:cNvCxnSpPr/>
      </xdr:nvCxnSpPr>
      <xdr:spPr>
        <a:xfrm>
          <a:off x="915416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32402</xdr:rowOff>
    </xdr:from>
    <xdr:ext cx="469744" cy="259045"/>
    <xdr:sp macro="" textlink="">
      <xdr:nvSpPr>
        <xdr:cNvPr id="106" name="【図書館】&#10;一人当たり面積平均値テキスト">
          <a:extLst>
            <a:ext uri="{FF2B5EF4-FFF2-40B4-BE49-F238E27FC236}">
              <a16:creationId xmlns:a16="http://schemas.microsoft.com/office/drawing/2014/main" id="{EB09402D-A936-4903-9A57-D08D6E1F9976}"/>
            </a:ext>
          </a:extLst>
        </xdr:cNvPr>
        <xdr:cNvSpPr txBox="1"/>
      </xdr:nvSpPr>
      <xdr:spPr>
        <a:xfrm>
          <a:off x="9258300" y="657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07" name="フローチャート: 判断 106">
          <a:extLst>
            <a:ext uri="{FF2B5EF4-FFF2-40B4-BE49-F238E27FC236}">
              <a16:creationId xmlns:a16="http://schemas.microsoft.com/office/drawing/2014/main" id="{3EF19686-B0F4-4D6D-BF13-15E6CB8E8216}"/>
            </a:ext>
          </a:extLst>
        </xdr:cNvPr>
        <xdr:cNvSpPr/>
      </xdr:nvSpPr>
      <xdr:spPr>
        <a:xfrm>
          <a:off x="9192260" y="65919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08" name="フローチャート: 判断 107">
          <a:extLst>
            <a:ext uri="{FF2B5EF4-FFF2-40B4-BE49-F238E27FC236}">
              <a16:creationId xmlns:a16="http://schemas.microsoft.com/office/drawing/2014/main" id="{CAC4A3E9-5A72-4FA0-A85F-8003F77D3CDC}"/>
            </a:ext>
          </a:extLst>
        </xdr:cNvPr>
        <xdr:cNvSpPr/>
      </xdr:nvSpPr>
      <xdr:spPr>
        <a:xfrm>
          <a:off x="8445500" y="6618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27322</xdr:rowOff>
    </xdr:from>
    <xdr:ext cx="469744" cy="259045"/>
    <xdr:sp macro="" textlink="">
      <xdr:nvSpPr>
        <xdr:cNvPr id="109" name="n_1aveValue【図書館】&#10;一人当たり面積">
          <a:extLst>
            <a:ext uri="{FF2B5EF4-FFF2-40B4-BE49-F238E27FC236}">
              <a16:creationId xmlns:a16="http://schemas.microsoft.com/office/drawing/2014/main" id="{A232AC28-468A-4B43-A301-817D226263BC}"/>
            </a:ext>
          </a:extLst>
        </xdr:cNvPr>
        <xdr:cNvSpPr txBox="1"/>
      </xdr:nvSpPr>
      <xdr:spPr>
        <a:xfrm>
          <a:off x="8271587"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113030</xdr:rowOff>
    </xdr:from>
    <xdr:to>
      <xdr:col>46</xdr:col>
      <xdr:colOff>38100</xdr:colOff>
      <xdr:row>40</xdr:row>
      <xdr:rowOff>43180</xdr:rowOff>
    </xdr:to>
    <xdr:sp macro="" textlink="">
      <xdr:nvSpPr>
        <xdr:cNvPr id="110" name="フローチャート: 判断 109">
          <a:extLst>
            <a:ext uri="{FF2B5EF4-FFF2-40B4-BE49-F238E27FC236}">
              <a16:creationId xmlns:a16="http://schemas.microsoft.com/office/drawing/2014/main" id="{27D0260B-105F-49C2-A7C8-2D68BC6F63CF}"/>
            </a:ext>
          </a:extLst>
        </xdr:cNvPr>
        <xdr:cNvSpPr/>
      </xdr:nvSpPr>
      <xdr:spPr>
        <a:xfrm>
          <a:off x="7670800" y="66509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34307</xdr:rowOff>
    </xdr:from>
    <xdr:ext cx="469744" cy="259045"/>
    <xdr:sp macro="" textlink="">
      <xdr:nvSpPr>
        <xdr:cNvPr id="111" name="n_2aveValue【図書館】&#10;一人当たり面積">
          <a:extLst>
            <a:ext uri="{FF2B5EF4-FFF2-40B4-BE49-F238E27FC236}">
              <a16:creationId xmlns:a16="http://schemas.microsoft.com/office/drawing/2014/main" id="{86D972F1-58D1-4095-9BB2-4886E552685B}"/>
            </a:ext>
          </a:extLst>
        </xdr:cNvPr>
        <xdr:cNvSpPr txBox="1"/>
      </xdr:nvSpPr>
      <xdr:spPr>
        <a:xfrm>
          <a:off x="7509587"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2540</xdr:rowOff>
    </xdr:from>
    <xdr:to>
      <xdr:col>41</xdr:col>
      <xdr:colOff>101600</xdr:colOff>
      <xdr:row>39</xdr:row>
      <xdr:rowOff>104140</xdr:rowOff>
    </xdr:to>
    <xdr:sp macro="" textlink="">
      <xdr:nvSpPr>
        <xdr:cNvPr id="112" name="フローチャート: 判断 111">
          <a:extLst>
            <a:ext uri="{FF2B5EF4-FFF2-40B4-BE49-F238E27FC236}">
              <a16:creationId xmlns:a16="http://schemas.microsoft.com/office/drawing/2014/main" id="{2088F41F-57BF-4851-B9B6-0045BF1020DA}"/>
            </a:ext>
          </a:extLst>
        </xdr:cNvPr>
        <xdr:cNvSpPr/>
      </xdr:nvSpPr>
      <xdr:spPr>
        <a:xfrm>
          <a:off x="687324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95267</xdr:rowOff>
    </xdr:from>
    <xdr:ext cx="469744" cy="259045"/>
    <xdr:sp macro="" textlink="">
      <xdr:nvSpPr>
        <xdr:cNvPr id="113" name="n_3aveValue【図書館】&#10;一人当たり面積">
          <a:extLst>
            <a:ext uri="{FF2B5EF4-FFF2-40B4-BE49-F238E27FC236}">
              <a16:creationId xmlns:a16="http://schemas.microsoft.com/office/drawing/2014/main" id="{061640E4-7EF8-405C-90ED-B6B50BE83FFD}"/>
            </a:ext>
          </a:extLst>
        </xdr:cNvPr>
        <xdr:cNvSpPr txBox="1"/>
      </xdr:nvSpPr>
      <xdr:spPr>
        <a:xfrm>
          <a:off x="67120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E30D0E5-8DB4-4AC4-B033-A14D8E9BE2D2}"/>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D945297-5F1E-4FB8-B8EB-F27617B2BF68}"/>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0E5460A-99F2-408D-B2AC-FBB0992A5C5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C9D3FDA-6C0C-412C-B405-E4B9DBE30FAF}"/>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15E12C1-172D-42EC-9C19-8344B0B79F2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86360</xdr:rowOff>
    </xdr:from>
    <xdr:to>
      <xdr:col>46</xdr:col>
      <xdr:colOff>38100</xdr:colOff>
      <xdr:row>38</xdr:row>
      <xdr:rowOff>16510</xdr:rowOff>
    </xdr:to>
    <xdr:sp macro="" textlink="">
      <xdr:nvSpPr>
        <xdr:cNvPr id="119" name="楕円 118">
          <a:extLst>
            <a:ext uri="{FF2B5EF4-FFF2-40B4-BE49-F238E27FC236}">
              <a16:creationId xmlns:a16="http://schemas.microsoft.com/office/drawing/2014/main" id="{4806D736-28F6-4D07-87FC-3D5C4ACD7BC3}"/>
            </a:ext>
          </a:extLst>
        </xdr:cNvPr>
        <xdr:cNvSpPr/>
      </xdr:nvSpPr>
      <xdr:spPr>
        <a:xfrm>
          <a:off x="7670800" y="6289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99695</xdr:rowOff>
    </xdr:from>
    <xdr:to>
      <xdr:col>41</xdr:col>
      <xdr:colOff>101600</xdr:colOff>
      <xdr:row>38</xdr:row>
      <xdr:rowOff>29845</xdr:rowOff>
    </xdr:to>
    <xdr:sp macro="" textlink="">
      <xdr:nvSpPr>
        <xdr:cNvPr id="120" name="楕円 119">
          <a:extLst>
            <a:ext uri="{FF2B5EF4-FFF2-40B4-BE49-F238E27FC236}">
              <a16:creationId xmlns:a16="http://schemas.microsoft.com/office/drawing/2014/main" id="{F670BDCA-B86C-4C6C-82E0-F4EABACAC88F}"/>
            </a:ext>
          </a:extLst>
        </xdr:cNvPr>
        <xdr:cNvSpPr/>
      </xdr:nvSpPr>
      <xdr:spPr>
        <a:xfrm>
          <a:off x="6873240" y="6302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137160</xdr:rowOff>
    </xdr:from>
    <xdr:to>
      <xdr:col>45</xdr:col>
      <xdr:colOff>177800</xdr:colOff>
      <xdr:row>37</xdr:row>
      <xdr:rowOff>150495</xdr:rowOff>
    </xdr:to>
    <xdr:cxnSp macro="">
      <xdr:nvCxnSpPr>
        <xdr:cNvPr id="121" name="直線コネクタ 120">
          <a:extLst>
            <a:ext uri="{FF2B5EF4-FFF2-40B4-BE49-F238E27FC236}">
              <a16:creationId xmlns:a16="http://schemas.microsoft.com/office/drawing/2014/main" id="{F2EC5183-321C-4E0F-8ECC-32C0D1560056}"/>
            </a:ext>
          </a:extLst>
        </xdr:cNvPr>
        <xdr:cNvCxnSpPr/>
      </xdr:nvCxnSpPr>
      <xdr:spPr>
        <a:xfrm flipV="1">
          <a:off x="6924040" y="6339840"/>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36</xdr:row>
      <xdr:rowOff>33037</xdr:rowOff>
    </xdr:from>
    <xdr:ext cx="469744" cy="259045"/>
    <xdr:sp macro="" textlink="">
      <xdr:nvSpPr>
        <xdr:cNvPr id="122" name="n_2mainValue【図書館】&#10;一人当たり面積">
          <a:extLst>
            <a:ext uri="{FF2B5EF4-FFF2-40B4-BE49-F238E27FC236}">
              <a16:creationId xmlns:a16="http://schemas.microsoft.com/office/drawing/2014/main" id="{FC380A19-6021-4172-BD99-404589B60C28}"/>
            </a:ext>
          </a:extLst>
        </xdr:cNvPr>
        <xdr:cNvSpPr txBox="1"/>
      </xdr:nvSpPr>
      <xdr:spPr>
        <a:xfrm>
          <a:off x="750958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46372</xdr:rowOff>
    </xdr:from>
    <xdr:ext cx="469744" cy="259045"/>
    <xdr:sp macro="" textlink="">
      <xdr:nvSpPr>
        <xdr:cNvPr id="123" name="n_3mainValue【図書館】&#10;一人当たり面積">
          <a:extLst>
            <a:ext uri="{FF2B5EF4-FFF2-40B4-BE49-F238E27FC236}">
              <a16:creationId xmlns:a16="http://schemas.microsoft.com/office/drawing/2014/main" id="{69138004-9819-4AB7-A97B-E5CB1DBE8D85}"/>
            </a:ext>
          </a:extLst>
        </xdr:cNvPr>
        <xdr:cNvSpPr txBox="1"/>
      </xdr:nvSpPr>
      <xdr:spPr>
        <a:xfrm>
          <a:off x="6712027" y="608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8E29445B-90A6-4734-8D79-D21F8EBCD5C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BF9B71F5-7CA0-49C8-A935-224C37B601B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C7F51713-41E0-410C-8ED0-B76C9D86C6A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2F226FAC-2446-4F4B-A53C-251FB8F3D17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50E505F0-067D-4E08-BC1C-F4101CD5CB3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CF690101-90FF-42EE-9558-5FFDC90D433D}"/>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25527D8E-392B-4964-83DF-C9D102F77098}"/>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5D5DD703-9DF0-4A3A-8978-AB2DE6A4BD4B}"/>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4E22A661-BDA2-40F6-A3CE-FE34A1655B6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32005E9B-3415-4EC1-9563-B2BC5C5DF91A}"/>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a:extLst>
            <a:ext uri="{FF2B5EF4-FFF2-40B4-BE49-F238E27FC236}">
              <a16:creationId xmlns:a16="http://schemas.microsoft.com/office/drawing/2014/main" id="{EC8B83F6-EE5C-4DD8-9CB6-A75827406B42}"/>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id="{AB590AE8-0B8E-4C59-865C-A9E583EA1B96}"/>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a:extLst>
            <a:ext uri="{FF2B5EF4-FFF2-40B4-BE49-F238E27FC236}">
              <a16:creationId xmlns:a16="http://schemas.microsoft.com/office/drawing/2014/main" id="{A43BB3F8-549E-46BD-8F10-9FB87CC04805}"/>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id="{CBF1509E-97F1-46B1-8372-DF9087FD2B5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id="{8228EF6D-4C08-47A4-8E52-C3554E559BF1}"/>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0B22BAB2-8381-4E56-8A19-55DE18D71F83}"/>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202C3352-FBF9-4138-9932-B4DB1AA21AB4}"/>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id="{844CB1C5-1469-4B1A-A48F-25A0FF662F0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id="{FD486F82-A420-4FBD-B6AF-221F37384452}"/>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id="{50C3C4E8-A304-420A-9B31-D022EDF61121}"/>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a:extLst>
            <a:ext uri="{FF2B5EF4-FFF2-40B4-BE49-F238E27FC236}">
              <a16:creationId xmlns:a16="http://schemas.microsoft.com/office/drawing/2014/main" id="{52B1D546-03E2-4D15-893A-F7A341D1F114}"/>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11ABE8A2-5670-44FA-B0BB-0522C87B167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7D5019C9-0119-4707-A344-58BB2CBFD1F9}"/>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id="{3705E2DF-EF31-4A81-8C64-A1ADA735D3C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48" name="直線コネクタ 147">
          <a:extLst>
            <a:ext uri="{FF2B5EF4-FFF2-40B4-BE49-F238E27FC236}">
              <a16:creationId xmlns:a16="http://schemas.microsoft.com/office/drawing/2014/main" id="{732812C1-30F5-4180-BE53-30593AEA8801}"/>
            </a:ext>
          </a:extLst>
        </xdr:cNvPr>
        <xdr:cNvCxnSpPr/>
      </xdr:nvCxnSpPr>
      <xdr:spPr>
        <a:xfrm flipV="1">
          <a:off x="4086225" y="931545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49" name="【体育館・プール】&#10;有形固定資産減価償却率最小値テキスト">
          <a:extLst>
            <a:ext uri="{FF2B5EF4-FFF2-40B4-BE49-F238E27FC236}">
              <a16:creationId xmlns:a16="http://schemas.microsoft.com/office/drawing/2014/main" id="{B2AABCD3-745A-423E-ACEC-B69D7301178F}"/>
            </a:ext>
          </a:extLst>
        </xdr:cNvPr>
        <xdr:cNvSpPr txBox="1"/>
      </xdr:nvSpPr>
      <xdr:spPr>
        <a:xfrm>
          <a:off x="412496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0" name="直線コネクタ 149">
          <a:extLst>
            <a:ext uri="{FF2B5EF4-FFF2-40B4-BE49-F238E27FC236}">
              <a16:creationId xmlns:a16="http://schemas.microsoft.com/office/drawing/2014/main" id="{7839B432-28A2-4690-B962-4BEDE0DC53DC}"/>
            </a:ext>
          </a:extLst>
        </xdr:cNvPr>
        <xdr:cNvCxnSpPr/>
      </xdr:nvCxnSpPr>
      <xdr:spPr>
        <a:xfrm>
          <a:off x="4020820" y="1080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1" name="【体育館・プール】&#10;有形固定資産減価償却率最大値テキスト">
          <a:extLst>
            <a:ext uri="{FF2B5EF4-FFF2-40B4-BE49-F238E27FC236}">
              <a16:creationId xmlns:a16="http://schemas.microsoft.com/office/drawing/2014/main" id="{18F73C14-310B-49CB-A700-4329D8785ECA}"/>
            </a:ext>
          </a:extLst>
        </xdr:cNvPr>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2" name="直線コネクタ 151">
          <a:extLst>
            <a:ext uri="{FF2B5EF4-FFF2-40B4-BE49-F238E27FC236}">
              <a16:creationId xmlns:a16="http://schemas.microsoft.com/office/drawing/2014/main" id="{9563F7E4-AE8C-4E72-AA2E-50C711821799}"/>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id="{5CB144B2-4BE3-4F62-BA72-CCD993214B39}"/>
            </a:ext>
          </a:extLst>
        </xdr:cNvPr>
        <xdr:cNvSpPr txBox="1"/>
      </xdr:nvSpPr>
      <xdr:spPr>
        <a:xfrm>
          <a:off x="4124960" y="984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54" name="フローチャート: 判断 153">
          <a:extLst>
            <a:ext uri="{FF2B5EF4-FFF2-40B4-BE49-F238E27FC236}">
              <a16:creationId xmlns:a16="http://schemas.microsoft.com/office/drawing/2014/main" id="{CE27FBD2-AB27-4CE2-985E-1D325D39CCEA}"/>
            </a:ext>
          </a:extLst>
        </xdr:cNvPr>
        <xdr:cNvSpPr/>
      </xdr:nvSpPr>
      <xdr:spPr>
        <a:xfrm>
          <a:off x="4036060" y="987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55" name="フローチャート: 判断 154">
          <a:extLst>
            <a:ext uri="{FF2B5EF4-FFF2-40B4-BE49-F238E27FC236}">
              <a16:creationId xmlns:a16="http://schemas.microsoft.com/office/drawing/2014/main" id="{BFD82772-4BFA-4C91-BCCF-8AADB49C2DBB}"/>
            </a:ext>
          </a:extLst>
        </xdr:cNvPr>
        <xdr:cNvSpPr/>
      </xdr:nvSpPr>
      <xdr:spPr>
        <a:xfrm>
          <a:off x="3312160" y="9899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156" name="n_1aveValue【体育館・プール】&#10;有形固定資産減価償却率">
          <a:extLst>
            <a:ext uri="{FF2B5EF4-FFF2-40B4-BE49-F238E27FC236}">
              <a16:creationId xmlns:a16="http://schemas.microsoft.com/office/drawing/2014/main" id="{B1480CA8-C6BF-4D32-B9C9-63E786CC29C4}"/>
            </a:ext>
          </a:extLst>
        </xdr:cNvPr>
        <xdr:cNvSpPr txBox="1"/>
      </xdr:nvSpPr>
      <xdr:spPr>
        <a:xfrm>
          <a:off x="317056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157" name="フローチャート: 判断 156">
          <a:extLst>
            <a:ext uri="{FF2B5EF4-FFF2-40B4-BE49-F238E27FC236}">
              <a16:creationId xmlns:a16="http://schemas.microsoft.com/office/drawing/2014/main" id="{ED241710-840D-411A-B4C3-BA037E5A0E63}"/>
            </a:ext>
          </a:extLst>
        </xdr:cNvPr>
        <xdr:cNvSpPr/>
      </xdr:nvSpPr>
      <xdr:spPr>
        <a:xfrm>
          <a:off x="25146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158" name="n_2aveValue【体育館・プール】&#10;有形固定資産減価償却率">
          <a:extLst>
            <a:ext uri="{FF2B5EF4-FFF2-40B4-BE49-F238E27FC236}">
              <a16:creationId xmlns:a16="http://schemas.microsoft.com/office/drawing/2014/main" id="{E4874D7B-0B0E-4633-ABF1-D0E7CE3E903B}"/>
            </a:ext>
          </a:extLst>
        </xdr:cNvPr>
        <xdr:cNvSpPr txBox="1"/>
      </xdr:nvSpPr>
      <xdr:spPr>
        <a:xfrm>
          <a:off x="2385704" y="999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69215</xdr:rowOff>
    </xdr:from>
    <xdr:to>
      <xdr:col>10</xdr:col>
      <xdr:colOff>165100</xdr:colOff>
      <xdr:row>59</xdr:row>
      <xdr:rowOff>170815</xdr:rowOff>
    </xdr:to>
    <xdr:sp macro="" textlink="">
      <xdr:nvSpPr>
        <xdr:cNvPr id="159" name="フローチャート: 判断 158">
          <a:extLst>
            <a:ext uri="{FF2B5EF4-FFF2-40B4-BE49-F238E27FC236}">
              <a16:creationId xmlns:a16="http://schemas.microsoft.com/office/drawing/2014/main" id="{30ED9D98-40A4-4D8F-BADB-34E4472D8BEB}"/>
            </a:ext>
          </a:extLst>
        </xdr:cNvPr>
        <xdr:cNvSpPr/>
      </xdr:nvSpPr>
      <xdr:spPr>
        <a:xfrm>
          <a:off x="17399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161942</xdr:rowOff>
    </xdr:from>
    <xdr:ext cx="405111" cy="259045"/>
    <xdr:sp macro="" textlink="">
      <xdr:nvSpPr>
        <xdr:cNvPr id="160" name="n_3aveValue【体育館・プール】&#10;有形固定資産減価償却率">
          <a:extLst>
            <a:ext uri="{FF2B5EF4-FFF2-40B4-BE49-F238E27FC236}">
              <a16:creationId xmlns:a16="http://schemas.microsoft.com/office/drawing/2014/main" id="{4DC7B2AF-5AF3-48F4-9654-EA895C114F42}"/>
            </a:ext>
          </a:extLst>
        </xdr:cNvPr>
        <xdr:cNvSpPr txBox="1"/>
      </xdr:nvSpPr>
      <xdr:spPr>
        <a:xfrm>
          <a:off x="161100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42E0FA8D-2D4A-40CE-A446-1CB64B66A11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35547DF1-817E-4DDF-96B1-6138A9A0B1B4}"/>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4E89761D-3074-49B6-BF9F-D8FC1206C79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BC47079-D03F-48BB-B421-A94B3EADFC9F}"/>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C08952F9-3665-4B77-87A0-B9AF83C63C02}"/>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128270</xdr:rowOff>
    </xdr:from>
    <xdr:to>
      <xdr:col>15</xdr:col>
      <xdr:colOff>101600</xdr:colOff>
      <xdr:row>56</xdr:row>
      <xdr:rowOff>58420</xdr:rowOff>
    </xdr:to>
    <xdr:sp macro="" textlink="">
      <xdr:nvSpPr>
        <xdr:cNvPr id="166" name="楕円 165">
          <a:extLst>
            <a:ext uri="{FF2B5EF4-FFF2-40B4-BE49-F238E27FC236}">
              <a16:creationId xmlns:a16="http://schemas.microsoft.com/office/drawing/2014/main" id="{5D303C64-D693-4FBE-AB5F-5BC5C2F00684}"/>
            </a:ext>
          </a:extLst>
        </xdr:cNvPr>
        <xdr:cNvSpPr/>
      </xdr:nvSpPr>
      <xdr:spPr>
        <a:xfrm>
          <a:off x="2514600" y="9348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635</xdr:rowOff>
    </xdr:from>
    <xdr:to>
      <xdr:col>10</xdr:col>
      <xdr:colOff>165100</xdr:colOff>
      <xdr:row>56</xdr:row>
      <xdr:rowOff>102235</xdr:rowOff>
    </xdr:to>
    <xdr:sp macro="" textlink="">
      <xdr:nvSpPr>
        <xdr:cNvPr id="167" name="楕円 166">
          <a:extLst>
            <a:ext uri="{FF2B5EF4-FFF2-40B4-BE49-F238E27FC236}">
              <a16:creationId xmlns:a16="http://schemas.microsoft.com/office/drawing/2014/main" id="{779C1353-7C94-49BF-8F9F-28A356764B24}"/>
            </a:ext>
          </a:extLst>
        </xdr:cNvPr>
        <xdr:cNvSpPr/>
      </xdr:nvSpPr>
      <xdr:spPr>
        <a:xfrm>
          <a:off x="1739900" y="93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7620</xdr:rowOff>
    </xdr:from>
    <xdr:to>
      <xdr:col>15</xdr:col>
      <xdr:colOff>50800</xdr:colOff>
      <xdr:row>56</xdr:row>
      <xdr:rowOff>51435</xdr:rowOff>
    </xdr:to>
    <xdr:cxnSp macro="">
      <xdr:nvCxnSpPr>
        <xdr:cNvPr id="168" name="直線コネクタ 167">
          <a:extLst>
            <a:ext uri="{FF2B5EF4-FFF2-40B4-BE49-F238E27FC236}">
              <a16:creationId xmlns:a16="http://schemas.microsoft.com/office/drawing/2014/main" id="{154115E5-8B0D-4C55-9F9F-58FD95FD876B}"/>
            </a:ext>
          </a:extLst>
        </xdr:cNvPr>
        <xdr:cNvCxnSpPr/>
      </xdr:nvCxnSpPr>
      <xdr:spPr>
        <a:xfrm flipV="1">
          <a:off x="1790700" y="939546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54</xdr:row>
      <xdr:rowOff>74947</xdr:rowOff>
    </xdr:from>
    <xdr:ext cx="405111" cy="259045"/>
    <xdr:sp macro="" textlink="">
      <xdr:nvSpPr>
        <xdr:cNvPr id="169" name="n_2mainValue【体育館・プール】&#10;有形固定資産減価償却率">
          <a:extLst>
            <a:ext uri="{FF2B5EF4-FFF2-40B4-BE49-F238E27FC236}">
              <a16:creationId xmlns:a16="http://schemas.microsoft.com/office/drawing/2014/main" id="{20D239CE-7A5B-4C36-A62F-AA2104D7912D}"/>
            </a:ext>
          </a:extLst>
        </xdr:cNvPr>
        <xdr:cNvSpPr txBox="1"/>
      </xdr:nvSpPr>
      <xdr:spPr>
        <a:xfrm>
          <a:off x="2385704" y="912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118762</xdr:rowOff>
    </xdr:from>
    <xdr:ext cx="405111" cy="259045"/>
    <xdr:sp macro="" textlink="">
      <xdr:nvSpPr>
        <xdr:cNvPr id="170" name="n_3mainValue【体育館・プール】&#10;有形固定資産減価償却率">
          <a:extLst>
            <a:ext uri="{FF2B5EF4-FFF2-40B4-BE49-F238E27FC236}">
              <a16:creationId xmlns:a16="http://schemas.microsoft.com/office/drawing/2014/main" id="{79E40556-9CA8-40DA-87E6-9D3B131942BA}"/>
            </a:ext>
          </a:extLst>
        </xdr:cNvPr>
        <xdr:cNvSpPr txBox="1"/>
      </xdr:nvSpPr>
      <xdr:spPr>
        <a:xfrm>
          <a:off x="1611004" y="917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D8B0828A-CD6F-476B-BBE2-F027B8C25472}"/>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EA0C948C-F225-4C31-A585-168F3DB2FA8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D18F2AB5-AA8E-4BED-B4C6-875A588DA05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A16CFE7C-E161-4282-8EF5-9E64130953A9}"/>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D72274EA-FFD1-45C9-851A-F488284A107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4CD73F35-E01B-4737-A24E-65E572F03AD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67F7A222-2F0D-428C-A648-D8078C05EB2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37123EA8-3658-4BD5-838B-FB362172396D}"/>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C309FB71-8012-46E7-9A15-5D615845754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C2A727D6-D225-49F6-9188-8E79E88B16B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a:extLst>
            <a:ext uri="{FF2B5EF4-FFF2-40B4-BE49-F238E27FC236}">
              <a16:creationId xmlns:a16="http://schemas.microsoft.com/office/drawing/2014/main" id="{3ACF5006-84DF-48F2-B15A-AE9C3F35E045}"/>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2" name="テキスト ボックス 181">
          <a:extLst>
            <a:ext uri="{FF2B5EF4-FFF2-40B4-BE49-F238E27FC236}">
              <a16:creationId xmlns:a16="http://schemas.microsoft.com/office/drawing/2014/main" id="{62415A82-64DB-48E2-8A3C-1DB858702428}"/>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a:extLst>
            <a:ext uri="{FF2B5EF4-FFF2-40B4-BE49-F238E27FC236}">
              <a16:creationId xmlns:a16="http://schemas.microsoft.com/office/drawing/2014/main" id="{C092672B-69C3-492F-89EF-60FF4AADC943}"/>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4" name="テキスト ボックス 183">
          <a:extLst>
            <a:ext uri="{FF2B5EF4-FFF2-40B4-BE49-F238E27FC236}">
              <a16:creationId xmlns:a16="http://schemas.microsoft.com/office/drawing/2014/main" id="{D1D1242D-AB31-490C-B817-DDF9AC32144C}"/>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a:extLst>
            <a:ext uri="{FF2B5EF4-FFF2-40B4-BE49-F238E27FC236}">
              <a16:creationId xmlns:a16="http://schemas.microsoft.com/office/drawing/2014/main" id="{E9936027-33B8-4EB7-8C8E-7BF326744F9C}"/>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6" name="テキスト ボックス 185">
          <a:extLst>
            <a:ext uri="{FF2B5EF4-FFF2-40B4-BE49-F238E27FC236}">
              <a16:creationId xmlns:a16="http://schemas.microsoft.com/office/drawing/2014/main" id="{C04CBF52-62D6-4D3F-B2A2-4AD355A4DDD3}"/>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a:extLst>
            <a:ext uri="{FF2B5EF4-FFF2-40B4-BE49-F238E27FC236}">
              <a16:creationId xmlns:a16="http://schemas.microsoft.com/office/drawing/2014/main" id="{8FB1AE0A-49C8-47C6-8DDA-FB38C2043907}"/>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8" name="テキスト ボックス 187">
          <a:extLst>
            <a:ext uri="{FF2B5EF4-FFF2-40B4-BE49-F238E27FC236}">
              <a16:creationId xmlns:a16="http://schemas.microsoft.com/office/drawing/2014/main" id="{6C01A2CA-0AC7-4EF6-A698-284C88BE16FA}"/>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a:extLst>
            <a:ext uri="{FF2B5EF4-FFF2-40B4-BE49-F238E27FC236}">
              <a16:creationId xmlns:a16="http://schemas.microsoft.com/office/drawing/2014/main" id="{1322C97C-4C3F-4A9E-9256-C9B02EACBB4C}"/>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0" name="テキスト ボックス 189">
          <a:extLst>
            <a:ext uri="{FF2B5EF4-FFF2-40B4-BE49-F238E27FC236}">
              <a16:creationId xmlns:a16="http://schemas.microsoft.com/office/drawing/2014/main" id="{233A603E-9EA7-4CFC-B7CE-ACB7B98C1368}"/>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a:extLst>
            <a:ext uri="{FF2B5EF4-FFF2-40B4-BE49-F238E27FC236}">
              <a16:creationId xmlns:a16="http://schemas.microsoft.com/office/drawing/2014/main" id="{7A4C7145-1D39-4E60-9390-F6376BABE2A8}"/>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92" name="テキスト ボックス 191">
          <a:extLst>
            <a:ext uri="{FF2B5EF4-FFF2-40B4-BE49-F238E27FC236}">
              <a16:creationId xmlns:a16="http://schemas.microsoft.com/office/drawing/2014/main" id="{0341D2B5-6942-4CE5-893F-88AE5E561AD4}"/>
            </a:ext>
          </a:extLst>
        </xdr:cNvPr>
        <xdr:cNvSpPr txBox="1"/>
      </xdr:nvSpPr>
      <xdr:spPr>
        <a:xfrm>
          <a:off x="536404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9CE57CC2-2988-4E57-92CF-5035E75E198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4" name="テキスト ボックス 193">
          <a:extLst>
            <a:ext uri="{FF2B5EF4-FFF2-40B4-BE49-F238E27FC236}">
              <a16:creationId xmlns:a16="http://schemas.microsoft.com/office/drawing/2014/main" id="{2FC82679-7057-4C6B-B365-076D851BFEF1}"/>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a:extLst>
            <a:ext uri="{FF2B5EF4-FFF2-40B4-BE49-F238E27FC236}">
              <a16:creationId xmlns:a16="http://schemas.microsoft.com/office/drawing/2014/main" id="{EAF346FC-4538-42BA-B56A-30AC7778AEF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96" name="直線コネクタ 195">
          <a:extLst>
            <a:ext uri="{FF2B5EF4-FFF2-40B4-BE49-F238E27FC236}">
              <a16:creationId xmlns:a16="http://schemas.microsoft.com/office/drawing/2014/main" id="{DBCD5377-12AB-4966-B50B-EAB4755E54E2}"/>
            </a:ext>
          </a:extLst>
        </xdr:cNvPr>
        <xdr:cNvCxnSpPr/>
      </xdr:nvCxnSpPr>
      <xdr:spPr>
        <a:xfrm flipV="1">
          <a:off x="9219565" y="9311966"/>
          <a:ext cx="0" cy="1527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97" name="【体育館・プール】&#10;一人当たり面積最小値テキスト">
          <a:extLst>
            <a:ext uri="{FF2B5EF4-FFF2-40B4-BE49-F238E27FC236}">
              <a16:creationId xmlns:a16="http://schemas.microsoft.com/office/drawing/2014/main" id="{9A5BD1A9-C60F-49D8-92F7-5927A5CFCD52}"/>
            </a:ext>
          </a:extLst>
        </xdr:cNvPr>
        <xdr:cNvSpPr txBox="1"/>
      </xdr:nvSpPr>
      <xdr:spPr>
        <a:xfrm>
          <a:off x="9258300" y="1084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98" name="直線コネクタ 197">
          <a:extLst>
            <a:ext uri="{FF2B5EF4-FFF2-40B4-BE49-F238E27FC236}">
              <a16:creationId xmlns:a16="http://schemas.microsoft.com/office/drawing/2014/main" id="{A1E9F2A6-6A45-4B7D-9130-50C3E1020836}"/>
            </a:ext>
          </a:extLst>
        </xdr:cNvPr>
        <xdr:cNvCxnSpPr/>
      </xdr:nvCxnSpPr>
      <xdr:spPr>
        <a:xfrm>
          <a:off x="9154160" y="10839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99" name="【体育館・プール】&#10;一人当たり面積最大値テキスト">
          <a:extLst>
            <a:ext uri="{FF2B5EF4-FFF2-40B4-BE49-F238E27FC236}">
              <a16:creationId xmlns:a16="http://schemas.microsoft.com/office/drawing/2014/main" id="{084F66C0-A8AB-4184-A055-9F3E2427943C}"/>
            </a:ext>
          </a:extLst>
        </xdr:cNvPr>
        <xdr:cNvSpPr txBox="1"/>
      </xdr:nvSpPr>
      <xdr:spPr>
        <a:xfrm>
          <a:off x="9258300" y="909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00" name="直線コネクタ 199">
          <a:extLst>
            <a:ext uri="{FF2B5EF4-FFF2-40B4-BE49-F238E27FC236}">
              <a16:creationId xmlns:a16="http://schemas.microsoft.com/office/drawing/2014/main" id="{8241B991-A4DB-497F-89AD-C9BC64193E6C}"/>
            </a:ext>
          </a:extLst>
        </xdr:cNvPr>
        <xdr:cNvCxnSpPr/>
      </xdr:nvCxnSpPr>
      <xdr:spPr>
        <a:xfrm>
          <a:off x="9154160" y="9311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201" name="【体育館・プール】&#10;一人当たり面積平均値テキスト">
          <a:extLst>
            <a:ext uri="{FF2B5EF4-FFF2-40B4-BE49-F238E27FC236}">
              <a16:creationId xmlns:a16="http://schemas.microsoft.com/office/drawing/2014/main" id="{DFB0433B-EA9B-42BE-8271-8ABCD8A70C36}"/>
            </a:ext>
          </a:extLst>
        </xdr:cNvPr>
        <xdr:cNvSpPr txBox="1"/>
      </xdr:nvSpPr>
      <xdr:spPr>
        <a:xfrm>
          <a:off x="9258300" y="10622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02" name="フローチャート: 判断 201">
          <a:extLst>
            <a:ext uri="{FF2B5EF4-FFF2-40B4-BE49-F238E27FC236}">
              <a16:creationId xmlns:a16="http://schemas.microsoft.com/office/drawing/2014/main" id="{F9753B17-004B-4ADF-B926-7BFE56FE84E1}"/>
            </a:ext>
          </a:extLst>
        </xdr:cNvPr>
        <xdr:cNvSpPr/>
      </xdr:nvSpPr>
      <xdr:spPr>
        <a:xfrm>
          <a:off x="9192260" y="10643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03" name="フローチャート: 判断 202">
          <a:extLst>
            <a:ext uri="{FF2B5EF4-FFF2-40B4-BE49-F238E27FC236}">
              <a16:creationId xmlns:a16="http://schemas.microsoft.com/office/drawing/2014/main" id="{C3229228-773C-462C-82C0-C8D6FDB2C199}"/>
            </a:ext>
          </a:extLst>
        </xdr:cNvPr>
        <xdr:cNvSpPr/>
      </xdr:nvSpPr>
      <xdr:spPr>
        <a:xfrm>
          <a:off x="8445500" y="10641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204" name="n_1aveValue【体育館・プール】&#10;一人当たり面積">
          <a:extLst>
            <a:ext uri="{FF2B5EF4-FFF2-40B4-BE49-F238E27FC236}">
              <a16:creationId xmlns:a16="http://schemas.microsoft.com/office/drawing/2014/main" id="{329402C5-C027-4714-A030-02E7EF515683}"/>
            </a:ext>
          </a:extLst>
        </xdr:cNvPr>
        <xdr:cNvSpPr txBox="1"/>
      </xdr:nvSpPr>
      <xdr:spPr>
        <a:xfrm>
          <a:off x="8271587" y="1042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205" name="フローチャート: 判断 204">
          <a:extLst>
            <a:ext uri="{FF2B5EF4-FFF2-40B4-BE49-F238E27FC236}">
              <a16:creationId xmlns:a16="http://schemas.microsoft.com/office/drawing/2014/main" id="{47387BF4-AE24-4409-ABC5-2F0B68581528}"/>
            </a:ext>
          </a:extLst>
        </xdr:cNvPr>
        <xdr:cNvSpPr/>
      </xdr:nvSpPr>
      <xdr:spPr>
        <a:xfrm>
          <a:off x="7670800" y="10637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206" name="n_2aveValue【体育館・プール】&#10;一人当たり面積">
          <a:extLst>
            <a:ext uri="{FF2B5EF4-FFF2-40B4-BE49-F238E27FC236}">
              <a16:creationId xmlns:a16="http://schemas.microsoft.com/office/drawing/2014/main" id="{DBEAB7FB-7389-4A2C-8FDA-097E2E2E7164}"/>
            </a:ext>
          </a:extLst>
        </xdr:cNvPr>
        <xdr:cNvSpPr txBox="1"/>
      </xdr:nvSpPr>
      <xdr:spPr>
        <a:xfrm>
          <a:off x="7509587" y="104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72317</xdr:rowOff>
    </xdr:from>
    <xdr:to>
      <xdr:col>41</xdr:col>
      <xdr:colOff>101600</xdr:colOff>
      <xdr:row>64</xdr:row>
      <xdr:rowOff>2467</xdr:rowOff>
    </xdr:to>
    <xdr:sp macro="" textlink="">
      <xdr:nvSpPr>
        <xdr:cNvPr id="207" name="フローチャート: 判断 206">
          <a:extLst>
            <a:ext uri="{FF2B5EF4-FFF2-40B4-BE49-F238E27FC236}">
              <a16:creationId xmlns:a16="http://schemas.microsoft.com/office/drawing/2014/main" id="{7795578F-7667-4771-84DA-43D0472B57B3}"/>
            </a:ext>
          </a:extLst>
        </xdr:cNvPr>
        <xdr:cNvSpPr/>
      </xdr:nvSpPr>
      <xdr:spPr>
        <a:xfrm>
          <a:off x="6873240" y="10633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18994</xdr:rowOff>
    </xdr:from>
    <xdr:ext cx="469744" cy="259045"/>
    <xdr:sp macro="" textlink="">
      <xdr:nvSpPr>
        <xdr:cNvPr id="208" name="n_3aveValue【体育館・プール】&#10;一人当たり面積">
          <a:extLst>
            <a:ext uri="{FF2B5EF4-FFF2-40B4-BE49-F238E27FC236}">
              <a16:creationId xmlns:a16="http://schemas.microsoft.com/office/drawing/2014/main" id="{0B52052E-D2BF-47CD-99F7-26246F3E6944}"/>
            </a:ext>
          </a:extLst>
        </xdr:cNvPr>
        <xdr:cNvSpPr txBox="1"/>
      </xdr:nvSpPr>
      <xdr:spPr>
        <a:xfrm>
          <a:off x="6712027" y="1041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4DCEBD7E-82AA-40AD-B822-9D77A0E17ACC}"/>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E9C948F7-2CEB-4056-9772-C5DBB76FA36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9618E85A-BA1D-45D3-A537-4C72421AEBC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9FADEEDA-B07F-44F2-B9CB-3941BA4A394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C63A4FD1-5B4C-46E6-89ED-34035972A0A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170779</xdr:rowOff>
    </xdr:from>
    <xdr:to>
      <xdr:col>46</xdr:col>
      <xdr:colOff>38100</xdr:colOff>
      <xdr:row>64</xdr:row>
      <xdr:rowOff>100929</xdr:rowOff>
    </xdr:to>
    <xdr:sp macro="" textlink="">
      <xdr:nvSpPr>
        <xdr:cNvPr id="214" name="楕円 213">
          <a:extLst>
            <a:ext uri="{FF2B5EF4-FFF2-40B4-BE49-F238E27FC236}">
              <a16:creationId xmlns:a16="http://schemas.microsoft.com/office/drawing/2014/main" id="{D67AE642-49F6-4F73-A507-0F123390B3D6}"/>
            </a:ext>
          </a:extLst>
        </xdr:cNvPr>
        <xdr:cNvSpPr/>
      </xdr:nvSpPr>
      <xdr:spPr>
        <a:xfrm>
          <a:off x="7670800" y="107320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798</xdr:rowOff>
    </xdr:from>
    <xdr:to>
      <xdr:col>41</xdr:col>
      <xdr:colOff>101600</xdr:colOff>
      <xdr:row>64</xdr:row>
      <xdr:rowOff>102398</xdr:rowOff>
    </xdr:to>
    <xdr:sp macro="" textlink="">
      <xdr:nvSpPr>
        <xdr:cNvPr id="215" name="楕円 214">
          <a:extLst>
            <a:ext uri="{FF2B5EF4-FFF2-40B4-BE49-F238E27FC236}">
              <a16:creationId xmlns:a16="http://schemas.microsoft.com/office/drawing/2014/main" id="{F81715B4-F468-4D12-82B0-5B4E53233392}"/>
            </a:ext>
          </a:extLst>
        </xdr:cNvPr>
        <xdr:cNvSpPr/>
      </xdr:nvSpPr>
      <xdr:spPr>
        <a:xfrm>
          <a:off x="6873240" y="107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50129</xdr:rowOff>
    </xdr:from>
    <xdr:to>
      <xdr:col>45</xdr:col>
      <xdr:colOff>177800</xdr:colOff>
      <xdr:row>64</xdr:row>
      <xdr:rowOff>51598</xdr:rowOff>
    </xdr:to>
    <xdr:cxnSp macro="">
      <xdr:nvCxnSpPr>
        <xdr:cNvPr id="216" name="直線コネクタ 215">
          <a:extLst>
            <a:ext uri="{FF2B5EF4-FFF2-40B4-BE49-F238E27FC236}">
              <a16:creationId xmlns:a16="http://schemas.microsoft.com/office/drawing/2014/main" id="{A1B5E290-0B5C-4758-AA58-2FA82DAC1D17}"/>
            </a:ext>
          </a:extLst>
        </xdr:cNvPr>
        <xdr:cNvCxnSpPr/>
      </xdr:nvCxnSpPr>
      <xdr:spPr>
        <a:xfrm flipV="1">
          <a:off x="6924040" y="10779089"/>
          <a:ext cx="78994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64</xdr:row>
      <xdr:rowOff>92056</xdr:rowOff>
    </xdr:from>
    <xdr:ext cx="469744" cy="259045"/>
    <xdr:sp macro="" textlink="">
      <xdr:nvSpPr>
        <xdr:cNvPr id="217" name="n_2mainValue【体育館・プール】&#10;一人当たり面積">
          <a:extLst>
            <a:ext uri="{FF2B5EF4-FFF2-40B4-BE49-F238E27FC236}">
              <a16:creationId xmlns:a16="http://schemas.microsoft.com/office/drawing/2014/main" id="{7937752A-47EA-4ADA-BE23-F4F74D384B96}"/>
            </a:ext>
          </a:extLst>
        </xdr:cNvPr>
        <xdr:cNvSpPr txBox="1"/>
      </xdr:nvSpPr>
      <xdr:spPr>
        <a:xfrm>
          <a:off x="7509587" y="1082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93525</xdr:rowOff>
    </xdr:from>
    <xdr:ext cx="469744" cy="259045"/>
    <xdr:sp macro="" textlink="">
      <xdr:nvSpPr>
        <xdr:cNvPr id="218" name="n_3mainValue【体育館・プール】&#10;一人当たり面積">
          <a:extLst>
            <a:ext uri="{FF2B5EF4-FFF2-40B4-BE49-F238E27FC236}">
              <a16:creationId xmlns:a16="http://schemas.microsoft.com/office/drawing/2014/main" id="{D89B8E7B-8A4E-4477-B5A7-13EE0BC23412}"/>
            </a:ext>
          </a:extLst>
        </xdr:cNvPr>
        <xdr:cNvSpPr txBox="1"/>
      </xdr:nvSpPr>
      <xdr:spPr>
        <a:xfrm>
          <a:off x="6712027" y="1082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D39E7759-B2A9-4443-86F5-18C54F5A1E8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7A80C99C-818F-40BD-A1CA-BFE4FC1378F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51A1CE35-81D3-483D-924F-48248537290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CDA87B67-9C84-48D8-A7DB-E57DEDA0F513}"/>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EEFDBD75-0954-4FA3-86B3-9AA965080BF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446BB043-99C5-4F2E-BBCB-BFC6CA04C47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34C2F568-39CA-422E-85E2-59936B1CA21D}"/>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132D0608-3DA6-4494-A676-AC620187FDF4}"/>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D11A5707-0277-4B47-B46F-8D17272C35CF}"/>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EFFE074B-84DE-4496-876F-325FBA546452}"/>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4379BAEA-4FDC-4AB9-8996-8E453FD5C0CC}"/>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DE8053B7-7525-425C-ACBE-C41C3D58EBED}"/>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824B777C-2FEB-4F1C-B07C-74034C5720F7}"/>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CA3A6220-A81A-43DE-AD18-F4F378AA4D9E}"/>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67E9D416-AEBF-4F70-BD77-32946B490C62}"/>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FB235E07-AD7A-48C8-8154-2CE379F30F05}"/>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93FC8E00-8193-4B5C-BD85-2EC89944D989}"/>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0BF20F50-C829-443D-B5E7-B4BFD077549D}"/>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723FE5EC-ABCE-403E-88A1-130CB83016AA}"/>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453C3715-16A5-4253-8DE6-E8D1C89AADFC}"/>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8F12CA2A-5A70-4B80-90CD-8F046E8D66A0}"/>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A2FA9722-986E-4C4E-8709-606FBD5A6611}"/>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2F6BA9CB-F5AC-4DF2-91CB-E91847019A02}"/>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a:extLst>
            <a:ext uri="{FF2B5EF4-FFF2-40B4-BE49-F238E27FC236}">
              <a16:creationId xmlns:a16="http://schemas.microsoft.com/office/drawing/2014/main" id="{33D7D1E5-F42D-45C7-8920-07034A046E3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43" name="直線コネクタ 242">
          <a:extLst>
            <a:ext uri="{FF2B5EF4-FFF2-40B4-BE49-F238E27FC236}">
              <a16:creationId xmlns:a16="http://schemas.microsoft.com/office/drawing/2014/main" id="{C798726D-9BBB-4970-9969-4CD53F2BE415}"/>
            </a:ext>
          </a:extLst>
        </xdr:cNvPr>
        <xdr:cNvCxnSpPr/>
      </xdr:nvCxnSpPr>
      <xdr:spPr>
        <a:xfrm flipV="1">
          <a:off x="4086225" y="1304163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44" name="【福祉施設】&#10;有形固定資産減価償却率最小値テキスト">
          <a:extLst>
            <a:ext uri="{FF2B5EF4-FFF2-40B4-BE49-F238E27FC236}">
              <a16:creationId xmlns:a16="http://schemas.microsoft.com/office/drawing/2014/main" id="{10014D79-9AC0-4C7B-895F-159B9EBEAE81}"/>
            </a:ext>
          </a:extLst>
        </xdr:cNvPr>
        <xdr:cNvSpPr txBox="1"/>
      </xdr:nvSpPr>
      <xdr:spPr>
        <a:xfrm>
          <a:off x="4124960"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45" name="直線コネクタ 244">
          <a:extLst>
            <a:ext uri="{FF2B5EF4-FFF2-40B4-BE49-F238E27FC236}">
              <a16:creationId xmlns:a16="http://schemas.microsoft.com/office/drawing/2014/main" id="{201649D2-440F-474A-BE93-10A96D4499C3}"/>
            </a:ext>
          </a:extLst>
        </xdr:cNvPr>
        <xdr:cNvCxnSpPr/>
      </xdr:nvCxnSpPr>
      <xdr:spPr>
        <a:xfrm>
          <a:off x="4020820" y="1460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福祉施設】&#10;有形固定資産減価償却率最大値テキスト">
          <a:extLst>
            <a:ext uri="{FF2B5EF4-FFF2-40B4-BE49-F238E27FC236}">
              <a16:creationId xmlns:a16="http://schemas.microsoft.com/office/drawing/2014/main" id="{D0C2ECA4-ED84-439B-8A6B-6C6E79E326D7}"/>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a:extLst>
            <a:ext uri="{FF2B5EF4-FFF2-40B4-BE49-F238E27FC236}">
              <a16:creationId xmlns:a16="http://schemas.microsoft.com/office/drawing/2014/main" id="{4598C241-B80A-436F-84CF-2A0D30DAAF64}"/>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48" name="【福祉施設】&#10;有形固定資産減価償却率平均値テキスト">
          <a:extLst>
            <a:ext uri="{FF2B5EF4-FFF2-40B4-BE49-F238E27FC236}">
              <a16:creationId xmlns:a16="http://schemas.microsoft.com/office/drawing/2014/main" id="{D5F5DA91-8A9A-46AA-B5B2-26B9BD887428}"/>
            </a:ext>
          </a:extLst>
        </xdr:cNvPr>
        <xdr:cNvSpPr txBox="1"/>
      </xdr:nvSpPr>
      <xdr:spPr>
        <a:xfrm>
          <a:off x="4124960" y="13950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49" name="フローチャート: 判断 248">
          <a:extLst>
            <a:ext uri="{FF2B5EF4-FFF2-40B4-BE49-F238E27FC236}">
              <a16:creationId xmlns:a16="http://schemas.microsoft.com/office/drawing/2014/main" id="{2B1413C0-7F7B-4EFB-9B0C-81E6FB4683AD}"/>
            </a:ext>
          </a:extLst>
        </xdr:cNvPr>
        <xdr:cNvSpPr/>
      </xdr:nvSpPr>
      <xdr:spPr>
        <a:xfrm>
          <a:off x="4036060" y="1397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50" name="フローチャート: 判断 249">
          <a:extLst>
            <a:ext uri="{FF2B5EF4-FFF2-40B4-BE49-F238E27FC236}">
              <a16:creationId xmlns:a16="http://schemas.microsoft.com/office/drawing/2014/main" id="{CC490E68-0C15-4565-B586-E3E4610008A9}"/>
            </a:ext>
          </a:extLst>
        </xdr:cNvPr>
        <xdr:cNvSpPr/>
      </xdr:nvSpPr>
      <xdr:spPr>
        <a:xfrm>
          <a:off x="3312160" y="13985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251" name="n_1aveValue【福祉施設】&#10;有形固定資産減価償却率">
          <a:extLst>
            <a:ext uri="{FF2B5EF4-FFF2-40B4-BE49-F238E27FC236}">
              <a16:creationId xmlns:a16="http://schemas.microsoft.com/office/drawing/2014/main" id="{A77BD615-1BF9-4234-916F-489EDCFF4FA9}"/>
            </a:ext>
          </a:extLst>
        </xdr:cNvPr>
        <xdr:cNvSpPr txBox="1"/>
      </xdr:nvSpPr>
      <xdr:spPr>
        <a:xfrm>
          <a:off x="317056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252" name="フローチャート: 判断 251">
          <a:extLst>
            <a:ext uri="{FF2B5EF4-FFF2-40B4-BE49-F238E27FC236}">
              <a16:creationId xmlns:a16="http://schemas.microsoft.com/office/drawing/2014/main" id="{8F95B50E-3A4B-4C20-BACA-0129087658B4}"/>
            </a:ext>
          </a:extLst>
        </xdr:cNvPr>
        <xdr:cNvSpPr/>
      </xdr:nvSpPr>
      <xdr:spPr>
        <a:xfrm>
          <a:off x="2514600" y="14010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253" name="n_2aveValue【福祉施設】&#10;有形固定資産減価償却率">
          <a:extLst>
            <a:ext uri="{FF2B5EF4-FFF2-40B4-BE49-F238E27FC236}">
              <a16:creationId xmlns:a16="http://schemas.microsoft.com/office/drawing/2014/main" id="{8795414F-C3C2-4E15-B70E-AF1069200D8A}"/>
            </a:ext>
          </a:extLst>
        </xdr:cNvPr>
        <xdr:cNvSpPr txBox="1"/>
      </xdr:nvSpPr>
      <xdr:spPr>
        <a:xfrm>
          <a:off x="2385704" y="13789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111125</xdr:rowOff>
    </xdr:from>
    <xdr:to>
      <xdr:col>10</xdr:col>
      <xdr:colOff>165100</xdr:colOff>
      <xdr:row>84</xdr:row>
      <xdr:rowOff>41275</xdr:rowOff>
    </xdr:to>
    <xdr:sp macro="" textlink="">
      <xdr:nvSpPr>
        <xdr:cNvPr id="254" name="フローチャート: 判断 253">
          <a:extLst>
            <a:ext uri="{FF2B5EF4-FFF2-40B4-BE49-F238E27FC236}">
              <a16:creationId xmlns:a16="http://schemas.microsoft.com/office/drawing/2014/main" id="{3D71F20A-47A5-4C51-A014-65C6BA68D491}"/>
            </a:ext>
          </a:extLst>
        </xdr:cNvPr>
        <xdr:cNvSpPr/>
      </xdr:nvSpPr>
      <xdr:spPr>
        <a:xfrm>
          <a:off x="1739900" y="14025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57802</xdr:rowOff>
    </xdr:from>
    <xdr:ext cx="405111" cy="259045"/>
    <xdr:sp macro="" textlink="">
      <xdr:nvSpPr>
        <xdr:cNvPr id="255" name="n_3aveValue【福祉施設】&#10;有形固定資産減価償却率">
          <a:extLst>
            <a:ext uri="{FF2B5EF4-FFF2-40B4-BE49-F238E27FC236}">
              <a16:creationId xmlns:a16="http://schemas.microsoft.com/office/drawing/2014/main" id="{42D22BDA-B108-472B-91E5-EA7A9F792923}"/>
            </a:ext>
          </a:extLst>
        </xdr:cNvPr>
        <xdr:cNvSpPr txBox="1"/>
      </xdr:nvSpPr>
      <xdr:spPr>
        <a:xfrm>
          <a:off x="161100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595B870B-0892-4456-A945-FE03B7912A03}"/>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5EE66DFF-7029-4614-B855-5364000D0E08}"/>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F936CD90-5E39-40E0-88D6-4A029EFDB88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60470D9E-1059-4572-9308-0F4D70CEF9B4}"/>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62607390-37B2-43DA-8C14-6E733720D45A}"/>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86</xdr:row>
      <xdr:rowOff>4445</xdr:rowOff>
    </xdr:from>
    <xdr:to>
      <xdr:col>15</xdr:col>
      <xdr:colOff>101600</xdr:colOff>
      <xdr:row>86</xdr:row>
      <xdr:rowOff>106045</xdr:rowOff>
    </xdr:to>
    <xdr:sp macro="" textlink="">
      <xdr:nvSpPr>
        <xdr:cNvPr id="261" name="楕円 260">
          <a:extLst>
            <a:ext uri="{FF2B5EF4-FFF2-40B4-BE49-F238E27FC236}">
              <a16:creationId xmlns:a16="http://schemas.microsoft.com/office/drawing/2014/main" id="{BCBBBDCF-3125-4D7F-B99E-CC7C2082D3D0}"/>
            </a:ext>
          </a:extLst>
        </xdr:cNvPr>
        <xdr:cNvSpPr/>
      </xdr:nvSpPr>
      <xdr:spPr>
        <a:xfrm>
          <a:off x="2514600" y="144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38736</xdr:rowOff>
    </xdr:from>
    <xdr:to>
      <xdr:col>10</xdr:col>
      <xdr:colOff>165100</xdr:colOff>
      <xdr:row>86</xdr:row>
      <xdr:rowOff>140336</xdr:rowOff>
    </xdr:to>
    <xdr:sp macro="" textlink="">
      <xdr:nvSpPr>
        <xdr:cNvPr id="262" name="楕円 261">
          <a:extLst>
            <a:ext uri="{FF2B5EF4-FFF2-40B4-BE49-F238E27FC236}">
              <a16:creationId xmlns:a16="http://schemas.microsoft.com/office/drawing/2014/main" id="{2FDF176E-1969-4CE8-BE91-D8623D617554}"/>
            </a:ext>
          </a:extLst>
        </xdr:cNvPr>
        <xdr:cNvSpPr/>
      </xdr:nvSpPr>
      <xdr:spPr>
        <a:xfrm>
          <a:off x="1739900" y="144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55245</xdr:rowOff>
    </xdr:from>
    <xdr:to>
      <xdr:col>15</xdr:col>
      <xdr:colOff>50800</xdr:colOff>
      <xdr:row>86</xdr:row>
      <xdr:rowOff>89536</xdr:rowOff>
    </xdr:to>
    <xdr:cxnSp macro="">
      <xdr:nvCxnSpPr>
        <xdr:cNvPr id="263" name="直線コネクタ 262">
          <a:extLst>
            <a:ext uri="{FF2B5EF4-FFF2-40B4-BE49-F238E27FC236}">
              <a16:creationId xmlns:a16="http://schemas.microsoft.com/office/drawing/2014/main" id="{D46E1288-EB29-4107-BD07-D7A3F749EDA4}"/>
            </a:ext>
          </a:extLst>
        </xdr:cNvPr>
        <xdr:cNvCxnSpPr/>
      </xdr:nvCxnSpPr>
      <xdr:spPr>
        <a:xfrm flipV="1">
          <a:off x="1790700" y="14472285"/>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86</xdr:row>
      <xdr:rowOff>97172</xdr:rowOff>
    </xdr:from>
    <xdr:ext cx="405111" cy="259045"/>
    <xdr:sp macro="" textlink="">
      <xdr:nvSpPr>
        <xdr:cNvPr id="264" name="n_2mainValue【福祉施設】&#10;有形固定資産減価償却率">
          <a:extLst>
            <a:ext uri="{FF2B5EF4-FFF2-40B4-BE49-F238E27FC236}">
              <a16:creationId xmlns:a16="http://schemas.microsoft.com/office/drawing/2014/main" id="{F7B728DC-4AA5-42BC-A183-DF781ECAADFC}"/>
            </a:ext>
          </a:extLst>
        </xdr:cNvPr>
        <xdr:cNvSpPr txBox="1"/>
      </xdr:nvSpPr>
      <xdr:spPr>
        <a:xfrm>
          <a:off x="2385704" y="1451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131463</xdr:rowOff>
    </xdr:from>
    <xdr:ext cx="405111" cy="259045"/>
    <xdr:sp macro="" textlink="">
      <xdr:nvSpPr>
        <xdr:cNvPr id="265" name="n_3mainValue【福祉施設】&#10;有形固定資産減価償却率">
          <a:extLst>
            <a:ext uri="{FF2B5EF4-FFF2-40B4-BE49-F238E27FC236}">
              <a16:creationId xmlns:a16="http://schemas.microsoft.com/office/drawing/2014/main" id="{E4DD4A86-EFF8-4E6F-974D-89F876CB790C}"/>
            </a:ext>
          </a:extLst>
        </xdr:cNvPr>
        <xdr:cNvSpPr txBox="1"/>
      </xdr:nvSpPr>
      <xdr:spPr>
        <a:xfrm>
          <a:off x="1611004" y="1454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69FE10FF-07A7-4B92-954E-F13AE9A1808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C5763B5D-4DBD-42CF-B94D-2A0490508B9C}"/>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DB666381-02FE-47D2-9F68-21FD19B26F4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07FE0BAB-1016-41CF-B05A-092FDE2C672F}"/>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A7EE1995-2BD6-48C9-98A5-BFB157D12CD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95FA3169-CD0F-471C-BA0D-BC8BA34A2DD7}"/>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4A21A677-E04F-4919-A200-987B1DAB742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A83F37AA-16BF-4466-BFDA-A8B90E4586F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0830E190-F865-4746-BA3B-5B03BEEC6B7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59BFD320-A576-4904-A6F6-B09430E61E6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a:extLst>
            <a:ext uri="{FF2B5EF4-FFF2-40B4-BE49-F238E27FC236}">
              <a16:creationId xmlns:a16="http://schemas.microsoft.com/office/drawing/2014/main" id="{90440483-D3E5-49DF-8C77-B9A94331E95C}"/>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EB3FBC79-B7D1-404F-AF57-C63019EA36BC}"/>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a:extLst>
            <a:ext uri="{FF2B5EF4-FFF2-40B4-BE49-F238E27FC236}">
              <a16:creationId xmlns:a16="http://schemas.microsoft.com/office/drawing/2014/main" id="{25C3A57A-BBA3-40F5-8271-9FA400E7E845}"/>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a:extLst>
            <a:ext uri="{FF2B5EF4-FFF2-40B4-BE49-F238E27FC236}">
              <a16:creationId xmlns:a16="http://schemas.microsoft.com/office/drawing/2014/main" id="{777F2EB5-BF8C-4A53-BA0E-A6E0CA9C2F2B}"/>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a:extLst>
            <a:ext uri="{FF2B5EF4-FFF2-40B4-BE49-F238E27FC236}">
              <a16:creationId xmlns:a16="http://schemas.microsoft.com/office/drawing/2014/main" id="{170A2F8E-9CF6-4446-8B96-7A3239CA072A}"/>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a:extLst>
            <a:ext uri="{FF2B5EF4-FFF2-40B4-BE49-F238E27FC236}">
              <a16:creationId xmlns:a16="http://schemas.microsoft.com/office/drawing/2014/main" id="{33D9DC62-130E-4BD8-AB2D-1C2309AEC488}"/>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a:extLst>
            <a:ext uri="{FF2B5EF4-FFF2-40B4-BE49-F238E27FC236}">
              <a16:creationId xmlns:a16="http://schemas.microsoft.com/office/drawing/2014/main" id="{C47A92CF-809D-4026-A9A2-A1099A8FE846}"/>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a:extLst>
            <a:ext uri="{FF2B5EF4-FFF2-40B4-BE49-F238E27FC236}">
              <a16:creationId xmlns:a16="http://schemas.microsoft.com/office/drawing/2014/main" id="{66181DD6-7A97-47BD-A64C-C24617B421CE}"/>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a:extLst>
            <a:ext uri="{FF2B5EF4-FFF2-40B4-BE49-F238E27FC236}">
              <a16:creationId xmlns:a16="http://schemas.microsoft.com/office/drawing/2014/main" id="{7B0EEA5A-5999-4357-B459-4AE52C4FC1B4}"/>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a:extLst>
            <a:ext uri="{FF2B5EF4-FFF2-40B4-BE49-F238E27FC236}">
              <a16:creationId xmlns:a16="http://schemas.microsoft.com/office/drawing/2014/main" id="{4C3FB343-F8FB-4002-9B99-3608E85F6129}"/>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a:extLst>
            <a:ext uri="{FF2B5EF4-FFF2-40B4-BE49-F238E27FC236}">
              <a16:creationId xmlns:a16="http://schemas.microsoft.com/office/drawing/2014/main" id="{D31F483E-1821-4600-B893-F5691642DC7C}"/>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a:extLst>
            <a:ext uri="{FF2B5EF4-FFF2-40B4-BE49-F238E27FC236}">
              <a16:creationId xmlns:a16="http://schemas.microsoft.com/office/drawing/2014/main" id="{D6428360-116D-47A9-BA93-780E169D6AD8}"/>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1D6FC1EC-0B67-4E26-B85B-4D988234A76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03440DA3-D8D7-40A2-AE3D-CC51EB30046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a:extLst>
            <a:ext uri="{FF2B5EF4-FFF2-40B4-BE49-F238E27FC236}">
              <a16:creationId xmlns:a16="http://schemas.microsoft.com/office/drawing/2014/main" id="{AD434B0E-0688-402E-9A96-70C9207466B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91" name="直線コネクタ 290">
          <a:extLst>
            <a:ext uri="{FF2B5EF4-FFF2-40B4-BE49-F238E27FC236}">
              <a16:creationId xmlns:a16="http://schemas.microsoft.com/office/drawing/2014/main" id="{69177E80-9CB5-48C1-90B2-F0A462B888D0}"/>
            </a:ext>
          </a:extLst>
        </xdr:cNvPr>
        <xdr:cNvCxnSpPr/>
      </xdr:nvCxnSpPr>
      <xdr:spPr>
        <a:xfrm flipV="1">
          <a:off x="9219565" y="13068844"/>
          <a:ext cx="0" cy="150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92" name="【福祉施設】&#10;一人当たり面積最小値テキスト">
          <a:extLst>
            <a:ext uri="{FF2B5EF4-FFF2-40B4-BE49-F238E27FC236}">
              <a16:creationId xmlns:a16="http://schemas.microsoft.com/office/drawing/2014/main" id="{543DD9B1-0B7B-4682-8C3A-2278E467E06D}"/>
            </a:ext>
          </a:extLst>
        </xdr:cNvPr>
        <xdr:cNvSpPr txBox="1"/>
      </xdr:nvSpPr>
      <xdr:spPr>
        <a:xfrm>
          <a:off x="9258300" y="1458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93" name="直線コネクタ 292">
          <a:extLst>
            <a:ext uri="{FF2B5EF4-FFF2-40B4-BE49-F238E27FC236}">
              <a16:creationId xmlns:a16="http://schemas.microsoft.com/office/drawing/2014/main" id="{904AA90E-A204-4096-866F-B41E41E276FF}"/>
            </a:ext>
          </a:extLst>
        </xdr:cNvPr>
        <xdr:cNvCxnSpPr/>
      </xdr:nvCxnSpPr>
      <xdr:spPr>
        <a:xfrm>
          <a:off x="9154160" y="14576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94" name="【福祉施設】&#10;一人当たり面積最大値テキスト">
          <a:extLst>
            <a:ext uri="{FF2B5EF4-FFF2-40B4-BE49-F238E27FC236}">
              <a16:creationId xmlns:a16="http://schemas.microsoft.com/office/drawing/2014/main" id="{41326F21-CCDA-477C-9C48-97C1720C87A4}"/>
            </a:ext>
          </a:extLst>
        </xdr:cNvPr>
        <xdr:cNvSpPr txBox="1"/>
      </xdr:nvSpPr>
      <xdr:spPr>
        <a:xfrm>
          <a:off x="9258300" y="1284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95" name="直線コネクタ 294">
          <a:extLst>
            <a:ext uri="{FF2B5EF4-FFF2-40B4-BE49-F238E27FC236}">
              <a16:creationId xmlns:a16="http://schemas.microsoft.com/office/drawing/2014/main" id="{2D344C67-D7E4-4EE2-B056-D58B8102EB59}"/>
            </a:ext>
          </a:extLst>
        </xdr:cNvPr>
        <xdr:cNvCxnSpPr/>
      </xdr:nvCxnSpPr>
      <xdr:spPr>
        <a:xfrm>
          <a:off x="9154160" y="13068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96" name="【福祉施設】&#10;一人当たり面積平均値テキスト">
          <a:extLst>
            <a:ext uri="{FF2B5EF4-FFF2-40B4-BE49-F238E27FC236}">
              <a16:creationId xmlns:a16="http://schemas.microsoft.com/office/drawing/2014/main" id="{2389AAB4-A4B2-44DE-BCED-A90CD6924C7B}"/>
            </a:ext>
          </a:extLst>
        </xdr:cNvPr>
        <xdr:cNvSpPr txBox="1"/>
      </xdr:nvSpPr>
      <xdr:spPr>
        <a:xfrm>
          <a:off x="9258300" y="14213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97" name="フローチャート: 判断 296">
          <a:extLst>
            <a:ext uri="{FF2B5EF4-FFF2-40B4-BE49-F238E27FC236}">
              <a16:creationId xmlns:a16="http://schemas.microsoft.com/office/drawing/2014/main" id="{77E6AB11-7099-4ED4-9F4C-4BDE12CDD6C1}"/>
            </a:ext>
          </a:extLst>
        </xdr:cNvPr>
        <xdr:cNvSpPr/>
      </xdr:nvSpPr>
      <xdr:spPr>
        <a:xfrm>
          <a:off x="9192260" y="142349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98" name="フローチャート: 判断 297">
          <a:extLst>
            <a:ext uri="{FF2B5EF4-FFF2-40B4-BE49-F238E27FC236}">
              <a16:creationId xmlns:a16="http://schemas.microsoft.com/office/drawing/2014/main" id="{DE3E0ACC-2950-4049-A7B1-FCF015517A95}"/>
            </a:ext>
          </a:extLst>
        </xdr:cNvPr>
        <xdr:cNvSpPr/>
      </xdr:nvSpPr>
      <xdr:spPr>
        <a:xfrm>
          <a:off x="8445500" y="1425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99" name="n_1aveValue【福祉施設】&#10;一人当たり面積">
          <a:extLst>
            <a:ext uri="{FF2B5EF4-FFF2-40B4-BE49-F238E27FC236}">
              <a16:creationId xmlns:a16="http://schemas.microsoft.com/office/drawing/2014/main" id="{8FC98C74-03BA-4409-8FF1-42BF937665F5}"/>
            </a:ext>
          </a:extLst>
        </xdr:cNvPr>
        <xdr:cNvSpPr txBox="1"/>
      </xdr:nvSpPr>
      <xdr:spPr>
        <a:xfrm>
          <a:off x="8271587" y="1403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300" name="フローチャート: 判断 299">
          <a:extLst>
            <a:ext uri="{FF2B5EF4-FFF2-40B4-BE49-F238E27FC236}">
              <a16:creationId xmlns:a16="http://schemas.microsoft.com/office/drawing/2014/main" id="{C72EB88F-1F48-4ED4-AEC4-1B371B92051E}"/>
            </a:ext>
          </a:extLst>
        </xdr:cNvPr>
        <xdr:cNvSpPr/>
      </xdr:nvSpPr>
      <xdr:spPr>
        <a:xfrm>
          <a:off x="7670800" y="142602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301" name="n_2aveValue【福祉施設】&#10;一人当たり面積">
          <a:extLst>
            <a:ext uri="{FF2B5EF4-FFF2-40B4-BE49-F238E27FC236}">
              <a16:creationId xmlns:a16="http://schemas.microsoft.com/office/drawing/2014/main" id="{6048BE2E-9A51-4B00-9BA3-887D5A354BB4}"/>
            </a:ext>
          </a:extLst>
        </xdr:cNvPr>
        <xdr:cNvSpPr txBox="1"/>
      </xdr:nvSpPr>
      <xdr:spPr>
        <a:xfrm>
          <a:off x="7509587" y="1435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119887</xdr:rowOff>
    </xdr:from>
    <xdr:to>
      <xdr:col>41</xdr:col>
      <xdr:colOff>101600</xdr:colOff>
      <xdr:row>85</xdr:row>
      <xdr:rowOff>50037</xdr:rowOff>
    </xdr:to>
    <xdr:sp macro="" textlink="">
      <xdr:nvSpPr>
        <xdr:cNvPr id="302" name="フローチャート: 判断 301">
          <a:extLst>
            <a:ext uri="{FF2B5EF4-FFF2-40B4-BE49-F238E27FC236}">
              <a16:creationId xmlns:a16="http://schemas.microsoft.com/office/drawing/2014/main" id="{41ED65B9-FDFC-4BC9-A2BE-5B06F7BB7179}"/>
            </a:ext>
          </a:extLst>
        </xdr:cNvPr>
        <xdr:cNvSpPr/>
      </xdr:nvSpPr>
      <xdr:spPr>
        <a:xfrm>
          <a:off x="6873240" y="14201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41164</xdr:rowOff>
    </xdr:from>
    <xdr:ext cx="469744" cy="259045"/>
    <xdr:sp macro="" textlink="">
      <xdr:nvSpPr>
        <xdr:cNvPr id="303" name="n_3aveValue【福祉施設】&#10;一人当たり面積">
          <a:extLst>
            <a:ext uri="{FF2B5EF4-FFF2-40B4-BE49-F238E27FC236}">
              <a16:creationId xmlns:a16="http://schemas.microsoft.com/office/drawing/2014/main" id="{D8E554ED-A762-4CE8-BF4E-474023A0CC26}"/>
            </a:ext>
          </a:extLst>
        </xdr:cNvPr>
        <xdr:cNvSpPr txBox="1"/>
      </xdr:nvSpPr>
      <xdr:spPr>
        <a:xfrm>
          <a:off x="6712027" y="1429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808E510-182C-48E0-846E-9D2032E305DA}"/>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BF180C16-0BB3-49C7-A41E-F87C357185D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D3420A6-CA39-4092-BE83-403B95A714E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B4D064EF-2C9E-42BB-BC61-7C14E78E786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EC460F39-7649-433A-A7C7-9783E6A8CF84}"/>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46082</xdr:rowOff>
    </xdr:from>
    <xdr:to>
      <xdr:col>46</xdr:col>
      <xdr:colOff>38100</xdr:colOff>
      <xdr:row>81</xdr:row>
      <xdr:rowOff>147682</xdr:rowOff>
    </xdr:to>
    <xdr:sp macro="" textlink="">
      <xdr:nvSpPr>
        <xdr:cNvPr id="309" name="楕円 308">
          <a:extLst>
            <a:ext uri="{FF2B5EF4-FFF2-40B4-BE49-F238E27FC236}">
              <a16:creationId xmlns:a16="http://schemas.microsoft.com/office/drawing/2014/main" id="{2754E2CB-B2AD-4048-B1E9-1A925A1F19B2}"/>
            </a:ext>
          </a:extLst>
        </xdr:cNvPr>
        <xdr:cNvSpPr/>
      </xdr:nvSpPr>
      <xdr:spPr>
        <a:xfrm>
          <a:off x="7670800" y="136249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63064</xdr:rowOff>
    </xdr:from>
    <xdr:to>
      <xdr:col>41</xdr:col>
      <xdr:colOff>101600</xdr:colOff>
      <xdr:row>81</xdr:row>
      <xdr:rowOff>164664</xdr:rowOff>
    </xdr:to>
    <xdr:sp macro="" textlink="">
      <xdr:nvSpPr>
        <xdr:cNvPr id="310" name="楕円 309">
          <a:extLst>
            <a:ext uri="{FF2B5EF4-FFF2-40B4-BE49-F238E27FC236}">
              <a16:creationId xmlns:a16="http://schemas.microsoft.com/office/drawing/2014/main" id="{1F12E1E1-5072-4830-8DCF-82184B465438}"/>
            </a:ext>
          </a:extLst>
        </xdr:cNvPr>
        <xdr:cNvSpPr/>
      </xdr:nvSpPr>
      <xdr:spPr>
        <a:xfrm>
          <a:off x="6873240" y="1364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96882</xdr:rowOff>
    </xdr:from>
    <xdr:to>
      <xdr:col>45</xdr:col>
      <xdr:colOff>177800</xdr:colOff>
      <xdr:row>81</xdr:row>
      <xdr:rowOff>113864</xdr:rowOff>
    </xdr:to>
    <xdr:cxnSp macro="">
      <xdr:nvCxnSpPr>
        <xdr:cNvPr id="311" name="直線コネクタ 310">
          <a:extLst>
            <a:ext uri="{FF2B5EF4-FFF2-40B4-BE49-F238E27FC236}">
              <a16:creationId xmlns:a16="http://schemas.microsoft.com/office/drawing/2014/main" id="{6CE63143-219F-459C-B03B-7E677F1A45A0}"/>
            </a:ext>
          </a:extLst>
        </xdr:cNvPr>
        <xdr:cNvCxnSpPr/>
      </xdr:nvCxnSpPr>
      <xdr:spPr>
        <a:xfrm flipV="1">
          <a:off x="6924040" y="13675722"/>
          <a:ext cx="78994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79</xdr:row>
      <xdr:rowOff>164209</xdr:rowOff>
    </xdr:from>
    <xdr:ext cx="469744" cy="259045"/>
    <xdr:sp macro="" textlink="">
      <xdr:nvSpPr>
        <xdr:cNvPr id="312" name="n_2mainValue【福祉施設】&#10;一人当たり面積">
          <a:extLst>
            <a:ext uri="{FF2B5EF4-FFF2-40B4-BE49-F238E27FC236}">
              <a16:creationId xmlns:a16="http://schemas.microsoft.com/office/drawing/2014/main" id="{BCDE7B57-6517-4008-BF05-68CB8AC33162}"/>
            </a:ext>
          </a:extLst>
        </xdr:cNvPr>
        <xdr:cNvSpPr txBox="1"/>
      </xdr:nvSpPr>
      <xdr:spPr>
        <a:xfrm>
          <a:off x="7509587" y="134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9741</xdr:rowOff>
    </xdr:from>
    <xdr:ext cx="469744" cy="259045"/>
    <xdr:sp macro="" textlink="">
      <xdr:nvSpPr>
        <xdr:cNvPr id="313" name="n_3mainValue【福祉施設】&#10;一人当たり面積">
          <a:extLst>
            <a:ext uri="{FF2B5EF4-FFF2-40B4-BE49-F238E27FC236}">
              <a16:creationId xmlns:a16="http://schemas.microsoft.com/office/drawing/2014/main" id="{ED362080-BCF5-48E6-ACDE-C746BCCB7EAB}"/>
            </a:ext>
          </a:extLst>
        </xdr:cNvPr>
        <xdr:cNvSpPr txBox="1"/>
      </xdr:nvSpPr>
      <xdr:spPr>
        <a:xfrm>
          <a:off x="6712027" y="1342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84AB8368-6BB5-46F4-8A64-25E7657435E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048C9DFC-27B5-4698-8A1F-20E5D6426BA7}"/>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BF99F3D5-5094-49A3-9519-705B3B678616}"/>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102CB50D-6C5D-4823-9686-CEB7F21167D5}"/>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233D115A-7F61-4525-A932-B90C113183A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9A20BAC6-038B-4F95-A55C-9A1C0FB8A21C}"/>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A79FFB39-2C30-45BB-AE21-EF2232B4DEBA}"/>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2C130DB0-6495-4BB2-A790-C0941346C6D1}"/>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a:extLst>
            <a:ext uri="{FF2B5EF4-FFF2-40B4-BE49-F238E27FC236}">
              <a16:creationId xmlns:a16="http://schemas.microsoft.com/office/drawing/2014/main" id="{9E5FBC4B-E95B-4142-9409-8F827A5692AB}"/>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a:extLst>
            <a:ext uri="{FF2B5EF4-FFF2-40B4-BE49-F238E27FC236}">
              <a16:creationId xmlns:a16="http://schemas.microsoft.com/office/drawing/2014/main" id="{AD85DA8D-D9F2-418B-AA23-2500E0E1298C}"/>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4" name="テキスト ボックス 323">
          <a:extLst>
            <a:ext uri="{FF2B5EF4-FFF2-40B4-BE49-F238E27FC236}">
              <a16:creationId xmlns:a16="http://schemas.microsoft.com/office/drawing/2014/main" id="{81E9F197-00D4-499F-A44D-758A3C0DD0F6}"/>
            </a:ext>
          </a:extLst>
        </xdr:cNvPr>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5" name="直線コネクタ 324">
          <a:extLst>
            <a:ext uri="{FF2B5EF4-FFF2-40B4-BE49-F238E27FC236}">
              <a16:creationId xmlns:a16="http://schemas.microsoft.com/office/drawing/2014/main" id="{4D129D58-EAB1-4351-9719-5882F6171F77}"/>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6" name="テキスト ボックス 325">
          <a:extLst>
            <a:ext uri="{FF2B5EF4-FFF2-40B4-BE49-F238E27FC236}">
              <a16:creationId xmlns:a16="http://schemas.microsoft.com/office/drawing/2014/main" id="{9C350420-E9C8-4CCA-8CDB-52808EC5ED44}"/>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7" name="直線コネクタ 326">
          <a:extLst>
            <a:ext uri="{FF2B5EF4-FFF2-40B4-BE49-F238E27FC236}">
              <a16:creationId xmlns:a16="http://schemas.microsoft.com/office/drawing/2014/main" id="{95E2EDAC-10DF-4F74-8A4C-62887A3FAC1D}"/>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8" name="テキスト ボックス 327">
          <a:extLst>
            <a:ext uri="{FF2B5EF4-FFF2-40B4-BE49-F238E27FC236}">
              <a16:creationId xmlns:a16="http://schemas.microsoft.com/office/drawing/2014/main" id="{1D218215-4367-4AB3-9052-C58F720DA425}"/>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9" name="直線コネクタ 328">
          <a:extLst>
            <a:ext uri="{FF2B5EF4-FFF2-40B4-BE49-F238E27FC236}">
              <a16:creationId xmlns:a16="http://schemas.microsoft.com/office/drawing/2014/main" id="{424C5F42-FD23-4F74-AB2A-45C8625DC2F6}"/>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0" name="テキスト ボックス 329">
          <a:extLst>
            <a:ext uri="{FF2B5EF4-FFF2-40B4-BE49-F238E27FC236}">
              <a16:creationId xmlns:a16="http://schemas.microsoft.com/office/drawing/2014/main" id="{7D5B6A78-4214-4382-9FCA-547A31B240D1}"/>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1" name="直線コネクタ 330">
          <a:extLst>
            <a:ext uri="{FF2B5EF4-FFF2-40B4-BE49-F238E27FC236}">
              <a16:creationId xmlns:a16="http://schemas.microsoft.com/office/drawing/2014/main" id="{B7D96197-96E9-4DF0-B12E-C4904DD859E0}"/>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2" name="テキスト ボックス 331">
          <a:extLst>
            <a:ext uri="{FF2B5EF4-FFF2-40B4-BE49-F238E27FC236}">
              <a16:creationId xmlns:a16="http://schemas.microsoft.com/office/drawing/2014/main" id="{1574308F-CDDD-4B00-8BB7-B0DE70F1D166}"/>
            </a:ext>
          </a:extLst>
        </xdr:cNvPr>
        <xdr:cNvSpPr txBox="1"/>
      </xdr:nvSpPr>
      <xdr:spPr>
        <a:xfrm>
          <a:off x="27196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a:extLst>
            <a:ext uri="{FF2B5EF4-FFF2-40B4-BE49-F238E27FC236}">
              <a16:creationId xmlns:a16="http://schemas.microsoft.com/office/drawing/2014/main" id="{37A765C1-1AAE-4E7E-BB57-DD492BC1AB6C}"/>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a:extLst>
            <a:ext uri="{FF2B5EF4-FFF2-40B4-BE49-F238E27FC236}">
              <a16:creationId xmlns:a16="http://schemas.microsoft.com/office/drawing/2014/main" id="{A06E84BD-3DDA-4FEC-B5B7-28B4EA687302}"/>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a:extLst>
            <a:ext uri="{FF2B5EF4-FFF2-40B4-BE49-F238E27FC236}">
              <a16:creationId xmlns:a16="http://schemas.microsoft.com/office/drawing/2014/main" id="{119804C2-24F1-42C5-B5A7-129DD5E507B5}"/>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336" name="直線コネクタ 335">
          <a:extLst>
            <a:ext uri="{FF2B5EF4-FFF2-40B4-BE49-F238E27FC236}">
              <a16:creationId xmlns:a16="http://schemas.microsoft.com/office/drawing/2014/main" id="{0B0CBAA7-5844-406F-BAB7-DF868928D166}"/>
            </a:ext>
          </a:extLst>
        </xdr:cNvPr>
        <xdr:cNvCxnSpPr/>
      </xdr:nvCxnSpPr>
      <xdr:spPr>
        <a:xfrm flipV="1">
          <a:off x="4086225" y="16840200"/>
          <a:ext cx="0" cy="1421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37" name="【市民会館】&#10;有形固定資産減価償却率最小値テキスト">
          <a:extLst>
            <a:ext uri="{FF2B5EF4-FFF2-40B4-BE49-F238E27FC236}">
              <a16:creationId xmlns:a16="http://schemas.microsoft.com/office/drawing/2014/main" id="{89DA76C3-2E6F-4EFC-B791-C53C716ED906}"/>
            </a:ext>
          </a:extLst>
        </xdr:cNvPr>
        <xdr:cNvSpPr txBox="1"/>
      </xdr:nvSpPr>
      <xdr:spPr>
        <a:xfrm>
          <a:off x="4124960" y="1826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38" name="直線コネクタ 337">
          <a:extLst>
            <a:ext uri="{FF2B5EF4-FFF2-40B4-BE49-F238E27FC236}">
              <a16:creationId xmlns:a16="http://schemas.microsoft.com/office/drawing/2014/main" id="{E00D2A5B-C756-4AE1-B86B-FB3F6E74DF3D}"/>
            </a:ext>
          </a:extLst>
        </xdr:cNvPr>
        <xdr:cNvCxnSpPr/>
      </xdr:nvCxnSpPr>
      <xdr:spPr>
        <a:xfrm>
          <a:off x="4020820" y="1826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39" name="【市民会館】&#10;有形固定資産減価償却率最大値テキスト">
          <a:extLst>
            <a:ext uri="{FF2B5EF4-FFF2-40B4-BE49-F238E27FC236}">
              <a16:creationId xmlns:a16="http://schemas.microsoft.com/office/drawing/2014/main" id="{D826DD10-4EE2-40A4-AD43-0B44DD599E2B}"/>
            </a:ext>
          </a:extLst>
        </xdr:cNvPr>
        <xdr:cNvSpPr txBox="1"/>
      </xdr:nvSpPr>
      <xdr:spPr>
        <a:xfrm>
          <a:off x="412496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0" name="直線コネクタ 339">
          <a:extLst>
            <a:ext uri="{FF2B5EF4-FFF2-40B4-BE49-F238E27FC236}">
              <a16:creationId xmlns:a16="http://schemas.microsoft.com/office/drawing/2014/main" id="{C8BDB61A-72A2-4731-A5BF-CC6AA8019527}"/>
            </a:ext>
          </a:extLst>
        </xdr:cNvPr>
        <xdr:cNvCxnSpPr/>
      </xdr:nvCxnSpPr>
      <xdr:spPr>
        <a:xfrm>
          <a:off x="402082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341" name="【市民会館】&#10;有形固定資産減価償却率平均値テキスト">
          <a:extLst>
            <a:ext uri="{FF2B5EF4-FFF2-40B4-BE49-F238E27FC236}">
              <a16:creationId xmlns:a16="http://schemas.microsoft.com/office/drawing/2014/main" id="{24858CF9-B985-4E2A-8ADF-E7BFE3FAEF6E}"/>
            </a:ext>
          </a:extLst>
        </xdr:cNvPr>
        <xdr:cNvSpPr txBox="1"/>
      </xdr:nvSpPr>
      <xdr:spPr>
        <a:xfrm>
          <a:off x="4124960" y="1775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342" name="フローチャート: 判断 341">
          <a:extLst>
            <a:ext uri="{FF2B5EF4-FFF2-40B4-BE49-F238E27FC236}">
              <a16:creationId xmlns:a16="http://schemas.microsoft.com/office/drawing/2014/main" id="{A8E72C6C-954E-41B8-9B73-528956EE261F}"/>
            </a:ext>
          </a:extLst>
        </xdr:cNvPr>
        <xdr:cNvSpPr/>
      </xdr:nvSpPr>
      <xdr:spPr>
        <a:xfrm>
          <a:off x="4036060" y="1777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343" name="フローチャート: 判断 342">
          <a:extLst>
            <a:ext uri="{FF2B5EF4-FFF2-40B4-BE49-F238E27FC236}">
              <a16:creationId xmlns:a16="http://schemas.microsoft.com/office/drawing/2014/main" id="{43B7CEFD-23E7-453C-91C2-02C25BD8B5EC}"/>
            </a:ext>
          </a:extLst>
        </xdr:cNvPr>
        <xdr:cNvSpPr/>
      </xdr:nvSpPr>
      <xdr:spPr>
        <a:xfrm>
          <a:off x="3312160" y="178112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159529</xdr:rowOff>
    </xdr:from>
    <xdr:ext cx="405111" cy="259045"/>
    <xdr:sp macro="" textlink="">
      <xdr:nvSpPr>
        <xdr:cNvPr id="344" name="n_1aveValue【市民会館】&#10;有形固定資産減価償却率">
          <a:extLst>
            <a:ext uri="{FF2B5EF4-FFF2-40B4-BE49-F238E27FC236}">
              <a16:creationId xmlns:a16="http://schemas.microsoft.com/office/drawing/2014/main" id="{72259355-F310-4EAA-B43A-C69BF29FECA4}"/>
            </a:ext>
          </a:extLst>
        </xdr:cNvPr>
        <xdr:cNvSpPr txBox="1"/>
      </xdr:nvSpPr>
      <xdr:spPr>
        <a:xfrm>
          <a:off x="3170564" y="175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345" name="フローチャート: 判断 344">
          <a:extLst>
            <a:ext uri="{FF2B5EF4-FFF2-40B4-BE49-F238E27FC236}">
              <a16:creationId xmlns:a16="http://schemas.microsoft.com/office/drawing/2014/main" id="{C075FB50-05F7-4285-A308-90B178F887F1}"/>
            </a:ext>
          </a:extLst>
        </xdr:cNvPr>
        <xdr:cNvSpPr/>
      </xdr:nvSpPr>
      <xdr:spPr>
        <a:xfrm>
          <a:off x="2514600" y="1779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346" name="n_2aveValue【市民会館】&#10;有形固定資産減価償却率">
          <a:extLst>
            <a:ext uri="{FF2B5EF4-FFF2-40B4-BE49-F238E27FC236}">
              <a16:creationId xmlns:a16="http://schemas.microsoft.com/office/drawing/2014/main" id="{60641520-2C5B-4F7C-AAB6-D5B7648B75E1}"/>
            </a:ext>
          </a:extLst>
        </xdr:cNvPr>
        <xdr:cNvSpPr txBox="1"/>
      </xdr:nvSpPr>
      <xdr:spPr>
        <a:xfrm>
          <a:off x="2385704" y="1789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108</xdr:row>
      <xdr:rowOff>132842</xdr:rowOff>
    </xdr:from>
    <xdr:to>
      <xdr:col>10</xdr:col>
      <xdr:colOff>165100</xdr:colOff>
      <xdr:row>109</xdr:row>
      <xdr:rowOff>62992</xdr:rowOff>
    </xdr:to>
    <xdr:sp macro="" textlink="">
      <xdr:nvSpPr>
        <xdr:cNvPr id="347" name="フローチャート: 判断 346">
          <a:extLst>
            <a:ext uri="{FF2B5EF4-FFF2-40B4-BE49-F238E27FC236}">
              <a16:creationId xmlns:a16="http://schemas.microsoft.com/office/drawing/2014/main" id="{6E205832-574C-47C6-B523-D0F62C3DD3EE}"/>
            </a:ext>
          </a:extLst>
        </xdr:cNvPr>
        <xdr:cNvSpPr/>
      </xdr:nvSpPr>
      <xdr:spPr>
        <a:xfrm>
          <a:off x="1739900" y="18237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109</xdr:row>
      <xdr:rowOff>54119</xdr:rowOff>
    </xdr:from>
    <xdr:ext cx="405111" cy="259045"/>
    <xdr:sp macro="" textlink="">
      <xdr:nvSpPr>
        <xdr:cNvPr id="348" name="n_3aveValue【市民会館】&#10;有形固定資産減価償却率">
          <a:extLst>
            <a:ext uri="{FF2B5EF4-FFF2-40B4-BE49-F238E27FC236}">
              <a16:creationId xmlns:a16="http://schemas.microsoft.com/office/drawing/2014/main" id="{A42F1EA6-FD45-4768-A92A-46FCACC12F3A}"/>
            </a:ext>
          </a:extLst>
        </xdr:cNvPr>
        <xdr:cNvSpPr txBox="1"/>
      </xdr:nvSpPr>
      <xdr:spPr>
        <a:xfrm>
          <a:off x="1611004" y="18326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688BD52E-1BF1-4643-8241-2D1DA6607818}"/>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191F9653-C2C3-414E-9892-95377B7F029E}"/>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AF778C62-473E-490E-98F6-1C5E248B1E42}"/>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38FB65B3-C0CD-4037-BD99-08876DF5F07D}"/>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2FEA2E8E-7274-45A5-AE21-6B2A2BE36D32}"/>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100</xdr:row>
      <xdr:rowOff>25400</xdr:rowOff>
    </xdr:from>
    <xdr:to>
      <xdr:col>15</xdr:col>
      <xdr:colOff>101600</xdr:colOff>
      <xdr:row>100</xdr:row>
      <xdr:rowOff>127000</xdr:rowOff>
    </xdr:to>
    <xdr:sp macro="" textlink="">
      <xdr:nvSpPr>
        <xdr:cNvPr id="354" name="楕円 353">
          <a:extLst>
            <a:ext uri="{FF2B5EF4-FFF2-40B4-BE49-F238E27FC236}">
              <a16:creationId xmlns:a16="http://schemas.microsoft.com/office/drawing/2014/main" id="{E001A86F-2A7B-4129-9686-408DC34DE048}"/>
            </a:ext>
          </a:extLst>
        </xdr:cNvPr>
        <xdr:cNvSpPr/>
      </xdr:nvSpPr>
      <xdr:spPr>
        <a:xfrm>
          <a:off x="251460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25400</xdr:rowOff>
    </xdr:from>
    <xdr:to>
      <xdr:col>10</xdr:col>
      <xdr:colOff>165100</xdr:colOff>
      <xdr:row>100</xdr:row>
      <xdr:rowOff>127000</xdr:rowOff>
    </xdr:to>
    <xdr:sp macro="" textlink="">
      <xdr:nvSpPr>
        <xdr:cNvPr id="355" name="楕円 354">
          <a:extLst>
            <a:ext uri="{FF2B5EF4-FFF2-40B4-BE49-F238E27FC236}">
              <a16:creationId xmlns:a16="http://schemas.microsoft.com/office/drawing/2014/main" id="{101CB6C6-35D4-468F-9BD2-0E72C50C8B37}"/>
            </a:ext>
          </a:extLst>
        </xdr:cNvPr>
        <xdr:cNvSpPr/>
      </xdr:nvSpPr>
      <xdr:spPr>
        <a:xfrm>
          <a:off x="173990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76200</xdr:rowOff>
    </xdr:from>
    <xdr:to>
      <xdr:col>15</xdr:col>
      <xdr:colOff>50800</xdr:colOff>
      <xdr:row>100</xdr:row>
      <xdr:rowOff>76200</xdr:rowOff>
    </xdr:to>
    <xdr:cxnSp macro="">
      <xdr:nvCxnSpPr>
        <xdr:cNvPr id="356" name="直線コネクタ 355">
          <a:extLst>
            <a:ext uri="{FF2B5EF4-FFF2-40B4-BE49-F238E27FC236}">
              <a16:creationId xmlns:a16="http://schemas.microsoft.com/office/drawing/2014/main" id="{94785D71-1833-4B0D-AAFD-97820634419B}"/>
            </a:ext>
          </a:extLst>
        </xdr:cNvPr>
        <xdr:cNvCxnSpPr/>
      </xdr:nvCxnSpPr>
      <xdr:spPr>
        <a:xfrm>
          <a:off x="1790700" y="168402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6427</xdr:colOff>
      <xdr:row>98</xdr:row>
      <xdr:rowOff>143527</xdr:rowOff>
    </xdr:from>
    <xdr:ext cx="469744" cy="259045"/>
    <xdr:sp macro="" textlink="">
      <xdr:nvSpPr>
        <xdr:cNvPr id="357" name="n_2mainValue【市民会館】&#10;有形固定資産減価償却率">
          <a:extLst>
            <a:ext uri="{FF2B5EF4-FFF2-40B4-BE49-F238E27FC236}">
              <a16:creationId xmlns:a16="http://schemas.microsoft.com/office/drawing/2014/main" id="{C05D7286-6076-45E3-A600-3325A0B9BD68}"/>
            </a:ext>
          </a:extLst>
        </xdr:cNvPr>
        <xdr:cNvSpPr txBox="1"/>
      </xdr:nvSpPr>
      <xdr:spPr>
        <a:xfrm>
          <a:off x="2353387" y="1657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143527</xdr:rowOff>
    </xdr:from>
    <xdr:ext cx="469744" cy="259045"/>
    <xdr:sp macro="" textlink="">
      <xdr:nvSpPr>
        <xdr:cNvPr id="358" name="n_3mainValue【市民会館】&#10;有形固定資産減価償却率">
          <a:extLst>
            <a:ext uri="{FF2B5EF4-FFF2-40B4-BE49-F238E27FC236}">
              <a16:creationId xmlns:a16="http://schemas.microsoft.com/office/drawing/2014/main" id="{1511BC76-857C-439C-AA8A-21BE938DC753}"/>
            </a:ext>
          </a:extLst>
        </xdr:cNvPr>
        <xdr:cNvSpPr txBox="1"/>
      </xdr:nvSpPr>
      <xdr:spPr>
        <a:xfrm>
          <a:off x="1578687" y="1657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2227FC12-F704-450F-91C0-70FB402157F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ED970D83-4E65-418A-BAD9-84926D89622F}"/>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B43302F0-0DB8-428C-9D00-26CA8FF237C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4FEBE5C5-2C05-4606-B70D-6194887838B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BA54B02C-1642-4E93-A096-AB5210A425A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7DF495C5-BD0F-4979-8DAB-D1A59A424F72}"/>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43891E9C-F77B-4FD9-B4B1-25BE9CEA96E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FF1B91DA-7BDA-4C8B-BEBF-239AB5C41206}"/>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a:extLst>
            <a:ext uri="{FF2B5EF4-FFF2-40B4-BE49-F238E27FC236}">
              <a16:creationId xmlns:a16="http://schemas.microsoft.com/office/drawing/2014/main" id="{627D8D2D-E5CA-4AE5-B165-A3CC967A406F}"/>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a:extLst>
            <a:ext uri="{FF2B5EF4-FFF2-40B4-BE49-F238E27FC236}">
              <a16:creationId xmlns:a16="http://schemas.microsoft.com/office/drawing/2014/main" id="{B44AF057-5DDD-4E9D-B936-24513E9E8FCF}"/>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9" name="直線コネクタ 368">
          <a:extLst>
            <a:ext uri="{FF2B5EF4-FFF2-40B4-BE49-F238E27FC236}">
              <a16:creationId xmlns:a16="http://schemas.microsoft.com/office/drawing/2014/main" id="{5E93BDF3-BAD3-42FC-AE8D-528531140A9F}"/>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0" name="テキスト ボックス 369">
          <a:extLst>
            <a:ext uri="{FF2B5EF4-FFF2-40B4-BE49-F238E27FC236}">
              <a16:creationId xmlns:a16="http://schemas.microsoft.com/office/drawing/2014/main" id="{6D063E09-B515-47E7-B774-3B93996D5175}"/>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1" name="直線コネクタ 370">
          <a:extLst>
            <a:ext uri="{FF2B5EF4-FFF2-40B4-BE49-F238E27FC236}">
              <a16:creationId xmlns:a16="http://schemas.microsoft.com/office/drawing/2014/main" id="{7451198B-6F5C-49E6-8443-138F10813331}"/>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2" name="テキスト ボックス 371">
          <a:extLst>
            <a:ext uri="{FF2B5EF4-FFF2-40B4-BE49-F238E27FC236}">
              <a16:creationId xmlns:a16="http://schemas.microsoft.com/office/drawing/2014/main" id="{F7A7A43C-9F2F-4369-9DCE-378F231AF5FB}"/>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3" name="直線コネクタ 372">
          <a:extLst>
            <a:ext uri="{FF2B5EF4-FFF2-40B4-BE49-F238E27FC236}">
              <a16:creationId xmlns:a16="http://schemas.microsoft.com/office/drawing/2014/main" id="{C10081AE-4E4D-4570-A997-253D2A508F27}"/>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4" name="テキスト ボックス 373">
          <a:extLst>
            <a:ext uri="{FF2B5EF4-FFF2-40B4-BE49-F238E27FC236}">
              <a16:creationId xmlns:a16="http://schemas.microsoft.com/office/drawing/2014/main" id="{6F7BBCBA-A6A2-409C-9EB7-A22A0E9697C3}"/>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5" name="直線コネクタ 374">
          <a:extLst>
            <a:ext uri="{FF2B5EF4-FFF2-40B4-BE49-F238E27FC236}">
              <a16:creationId xmlns:a16="http://schemas.microsoft.com/office/drawing/2014/main" id="{2945D9D1-4490-4E2D-B82F-DF26D1941053}"/>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6" name="テキスト ボックス 375">
          <a:extLst>
            <a:ext uri="{FF2B5EF4-FFF2-40B4-BE49-F238E27FC236}">
              <a16:creationId xmlns:a16="http://schemas.microsoft.com/office/drawing/2014/main" id="{9393F2ED-B00B-4486-8F46-2037EDCF5313}"/>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7" name="直線コネクタ 376">
          <a:extLst>
            <a:ext uri="{FF2B5EF4-FFF2-40B4-BE49-F238E27FC236}">
              <a16:creationId xmlns:a16="http://schemas.microsoft.com/office/drawing/2014/main" id="{44156B12-3DF3-45EC-B4FF-889D561707B6}"/>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8" name="テキスト ボックス 377">
          <a:extLst>
            <a:ext uri="{FF2B5EF4-FFF2-40B4-BE49-F238E27FC236}">
              <a16:creationId xmlns:a16="http://schemas.microsoft.com/office/drawing/2014/main" id="{42F745B8-07E7-4259-BCC2-0E82970D449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a:extLst>
            <a:ext uri="{FF2B5EF4-FFF2-40B4-BE49-F238E27FC236}">
              <a16:creationId xmlns:a16="http://schemas.microsoft.com/office/drawing/2014/main" id="{60A3369A-76AC-470B-B430-1E5ED5D4AE14}"/>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0" name="テキスト ボックス 379">
          <a:extLst>
            <a:ext uri="{FF2B5EF4-FFF2-40B4-BE49-F238E27FC236}">
              <a16:creationId xmlns:a16="http://schemas.microsoft.com/office/drawing/2014/main" id="{366EEB7A-B9E0-4E6C-9B5D-57E40A2496DE}"/>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市民会館】&#10;一人当たり面積グラフ枠">
          <a:extLst>
            <a:ext uri="{FF2B5EF4-FFF2-40B4-BE49-F238E27FC236}">
              <a16:creationId xmlns:a16="http://schemas.microsoft.com/office/drawing/2014/main" id="{1EA4A851-723C-47AF-ABA1-D6D09AB9A9CF}"/>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82" name="直線コネクタ 381">
          <a:extLst>
            <a:ext uri="{FF2B5EF4-FFF2-40B4-BE49-F238E27FC236}">
              <a16:creationId xmlns:a16="http://schemas.microsoft.com/office/drawing/2014/main" id="{29D3AE3E-2F5E-48A1-AF15-E87F38D054C3}"/>
            </a:ext>
          </a:extLst>
        </xdr:cNvPr>
        <xdr:cNvCxnSpPr/>
      </xdr:nvCxnSpPr>
      <xdr:spPr>
        <a:xfrm flipV="1">
          <a:off x="9219565" y="16975836"/>
          <a:ext cx="0" cy="1258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83" name="【市民会館】&#10;一人当たり面積最小値テキスト">
          <a:extLst>
            <a:ext uri="{FF2B5EF4-FFF2-40B4-BE49-F238E27FC236}">
              <a16:creationId xmlns:a16="http://schemas.microsoft.com/office/drawing/2014/main" id="{48F3D236-B387-4380-9700-8EB57B4FCAA2}"/>
            </a:ext>
          </a:extLst>
        </xdr:cNvPr>
        <xdr:cNvSpPr txBox="1"/>
      </xdr:nvSpPr>
      <xdr:spPr>
        <a:xfrm>
          <a:off x="9258300"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84" name="直線コネクタ 383">
          <a:extLst>
            <a:ext uri="{FF2B5EF4-FFF2-40B4-BE49-F238E27FC236}">
              <a16:creationId xmlns:a16="http://schemas.microsoft.com/office/drawing/2014/main" id="{1C94AD3B-7A31-4655-8D2E-04803BFAB3B9}"/>
            </a:ext>
          </a:extLst>
        </xdr:cNvPr>
        <xdr:cNvCxnSpPr/>
      </xdr:nvCxnSpPr>
      <xdr:spPr>
        <a:xfrm>
          <a:off x="9154160" y="18234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85" name="【市民会館】&#10;一人当たり面積最大値テキスト">
          <a:extLst>
            <a:ext uri="{FF2B5EF4-FFF2-40B4-BE49-F238E27FC236}">
              <a16:creationId xmlns:a16="http://schemas.microsoft.com/office/drawing/2014/main" id="{94CC9988-A81E-4AFE-95C1-115B620F8A46}"/>
            </a:ext>
          </a:extLst>
        </xdr:cNvPr>
        <xdr:cNvSpPr txBox="1"/>
      </xdr:nvSpPr>
      <xdr:spPr>
        <a:xfrm>
          <a:off x="9258300" y="167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86" name="直線コネクタ 385">
          <a:extLst>
            <a:ext uri="{FF2B5EF4-FFF2-40B4-BE49-F238E27FC236}">
              <a16:creationId xmlns:a16="http://schemas.microsoft.com/office/drawing/2014/main" id="{B545BDA0-CBEE-4456-8FF3-020FE05658F2}"/>
            </a:ext>
          </a:extLst>
        </xdr:cNvPr>
        <xdr:cNvCxnSpPr/>
      </xdr:nvCxnSpPr>
      <xdr:spPr>
        <a:xfrm>
          <a:off x="9154160" y="169758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387" name="【市民会館】&#10;一人当たり面積平均値テキスト">
          <a:extLst>
            <a:ext uri="{FF2B5EF4-FFF2-40B4-BE49-F238E27FC236}">
              <a16:creationId xmlns:a16="http://schemas.microsoft.com/office/drawing/2014/main" id="{F6075D05-1820-433D-9C53-5E086850F92C}"/>
            </a:ext>
          </a:extLst>
        </xdr:cNvPr>
        <xdr:cNvSpPr txBox="1"/>
      </xdr:nvSpPr>
      <xdr:spPr>
        <a:xfrm>
          <a:off x="9258300" y="17818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88" name="フローチャート: 判断 387">
          <a:extLst>
            <a:ext uri="{FF2B5EF4-FFF2-40B4-BE49-F238E27FC236}">
              <a16:creationId xmlns:a16="http://schemas.microsoft.com/office/drawing/2014/main" id="{61161427-3F7E-4E6C-8BEE-DCD139C9B6B2}"/>
            </a:ext>
          </a:extLst>
        </xdr:cNvPr>
        <xdr:cNvSpPr/>
      </xdr:nvSpPr>
      <xdr:spPr>
        <a:xfrm>
          <a:off x="9192260" y="178401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89" name="フローチャート: 判断 388">
          <a:extLst>
            <a:ext uri="{FF2B5EF4-FFF2-40B4-BE49-F238E27FC236}">
              <a16:creationId xmlns:a16="http://schemas.microsoft.com/office/drawing/2014/main" id="{32E27807-D42A-4244-89D3-A2ADBC3F5E0B}"/>
            </a:ext>
          </a:extLst>
        </xdr:cNvPr>
        <xdr:cNvSpPr/>
      </xdr:nvSpPr>
      <xdr:spPr>
        <a:xfrm>
          <a:off x="8445500" y="1786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90" name="n_1aveValue【市民会館】&#10;一人当たり面積">
          <a:extLst>
            <a:ext uri="{FF2B5EF4-FFF2-40B4-BE49-F238E27FC236}">
              <a16:creationId xmlns:a16="http://schemas.microsoft.com/office/drawing/2014/main" id="{ADA379ED-5EA9-4C0D-888C-3E6AFEF14688}"/>
            </a:ext>
          </a:extLst>
        </xdr:cNvPr>
        <xdr:cNvSpPr txBox="1"/>
      </xdr:nvSpPr>
      <xdr:spPr>
        <a:xfrm>
          <a:off x="8271587" y="1764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91" name="フローチャート: 判断 390">
          <a:extLst>
            <a:ext uri="{FF2B5EF4-FFF2-40B4-BE49-F238E27FC236}">
              <a16:creationId xmlns:a16="http://schemas.microsoft.com/office/drawing/2014/main" id="{A174CCD9-7FB1-4353-9C46-387A4032E934}"/>
            </a:ext>
          </a:extLst>
        </xdr:cNvPr>
        <xdr:cNvSpPr/>
      </xdr:nvSpPr>
      <xdr:spPr>
        <a:xfrm>
          <a:off x="7670800" y="179083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92" name="n_2aveValue【市民会館】&#10;一人当たり面積">
          <a:extLst>
            <a:ext uri="{FF2B5EF4-FFF2-40B4-BE49-F238E27FC236}">
              <a16:creationId xmlns:a16="http://schemas.microsoft.com/office/drawing/2014/main" id="{FC8592C2-B526-4C29-82A9-132D5F4838BA}"/>
            </a:ext>
          </a:extLst>
        </xdr:cNvPr>
        <xdr:cNvSpPr txBox="1"/>
      </xdr:nvSpPr>
      <xdr:spPr>
        <a:xfrm>
          <a:off x="7509587" y="1768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393" name="フローチャート: 判断 392">
          <a:extLst>
            <a:ext uri="{FF2B5EF4-FFF2-40B4-BE49-F238E27FC236}">
              <a16:creationId xmlns:a16="http://schemas.microsoft.com/office/drawing/2014/main" id="{B08001B9-B1DB-4277-8D51-0AEA3C06B8D1}"/>
            </a:ext>
          </a:extLst>
        </xdr:cNvPr>
        <xdr:cNvSpPr/>
      </xdr:nvSpPr>
      <xdr:spPr>
        <a:xfrm>
          <a:off x="6873240" y="180421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25925</xdr:rowOff>
    </xdr:from>
    <xdr:ext cx="469744" cy="259045"/>
    <xdr:sp macro="" textlink="">
      <xdr:nvSpPr>
        <xdr:cNvPr id="394" name="n_3aveValue【市民会館】&#10;一人当たり面積">
          <a:extLst>
            <a:ext uri="{FF2B5EF4-FFF2-40B4-BE49-F238E27FC236}">
              <a16:creationId xmlns:a16="http://schemas.microsoft.com/office/drawing/2014/main" id="{25ED4C24-C2AD-439B-83D8-69DF8F73E8D2}"/>
            </a:ext>
          </a:extLst>
        </xdr:cNvPr>
        <xdr:cNvSpPr txBox="1"/>
      </xdr:nvSpPr>
      <xdr:spPr>
        <a:xfrm>
          <a:off x="6712027" y="1813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A01C6749-0D3C-43BC-BD8F-0F4D6E37BAF2}"/>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AE82DA3B-982B-4197-8850-3D370323659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ACE5655-8E9C-4B83-93B5-044DA86C05F6}"/>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B21F3251-0E0A-48B4-950C-3928DFE27CEF}"/>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528EAEA-71EE-49D5-B2E2-610BFDCD7895}"/>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143890</xdr:rowOff>
    </xdr:from>
    <xdr:to>
      <xdr:col>46</xdr:col>
      <xdr:colOff>38100</xdr:colOff>
      <xdr:row>107</xdr:row>
      <xdr:rowOff>74040</xdr:rowOff>
    </xdr:to>
    <xdr:sp macro="" textlink="">
      <xdr:nvSpPr>
        <xdr:cNvPr id="400" name="楕円 399">
          <a:extLst>
            <a:ext uri="{FF2B5EF4-FFF2-40B4-BE49-F238E27FC236}">
              <a16:creationId xmlns:a16="http://schemas.microsoft.com/office/drawing/2014/main" id="{6B2E404D-F8D1-4250-A073-5A00C8F1E91F}"/>
            </a:ext>
          </a:extLst>
        </xdr:cNvPr>
        <xdr:cNvSpPr/>
      </xdr:nvSpPr>
      <xdr:spPr>
        <a:xfrm>
          <a:off x="7670800" y="17913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149606</xdr:rowOff>
    </xdr:from>
    <xdr:to>
      <xdr:col>41</xdr:col>
      <xdr:colOff>101600</xdr:colOff>
      <xdr:row>107</xdr:row>
      <xdr:rowOff>79756</xdr:rowOff>
    </xdr:to>
    <xdr:sp macro="" textlink="">
      <xdr:nvSpPr>
        <xdr:cNvPr id="401" name="楕円 400">
          <a:extLst>
            <a:ext uri="{FF2B5EF4-FFF2-40B4-BE49-F238E27FC236}">
              <a16:creationId xmlns:a16="http://schemas.microsoft.com/office/drawing/2014/main" id="{A1DC49E7-A35B-427B-A2BC-EDA2F0FC53D3}"/>
            </a:ext>
          </a:extLst>
        </xdr:cNvPr>
        <xdr:cNvSpPr/>
      </xdr:nvSpPr>
      <xdr:spPr>
        <a:xfrm>
          <a:off x="6873240" y="17919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23240</xdr:rowOff>
    </xdr:from>
    <xdr:to>
      <xdr:col>45</xdr:col>
      <xdr:colOff>177800</xdr:colOff>
      <xdr:row>107</xdr:row>
      <xdr:rowOff>28956</xdr:rowOff>
    </xdr:to>
    <xdr:cxnSp macro="">
      <xdr:nvCxnSpPr>
        <xdr:cNvPr id="402" name="直線コネクタ 401">
          <a:extLst>
            <a:ext uri="{FF2B5EF4-FFF2-40B4-BE49-F238E27FC236}">
              <a16:creationId xmlns:a16="http://schemas.microsoft.com/office/drawing/2014/main" id="{C4852170-F717-4A23-A0DD-C7A5B41E709B}"/>
            </a:ext>
          </a:extLst>
        </xdr:cNvPr>
        <xdr:cNvCxnSpPr/>
      </xdr:nvCxnSpPr>
      <xdr:spPr>
        <a:xfrm flipV="1">
          <a:off x="6924040" y="17960720"/>
          <a:ext cx="78994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107</xdr:row>
      <xdr:rowOff>65167</xdr:rowOff>
    </xdr:from>
    <xdr:ext cx="469744" cy="259045"/>
    <xdr:sp macro="" textlink="">
      <xdr:nvSpPr>
        <xdr:cNvPr id="403" name="n_2mainValue【市民会館】&#10;一人当たり面積">
          <a:extLst>
            <a:ext uri="{FF2B5EF4-FFF2-40B4-BE49-F238E27FC236}">
              <a16:creationId xmlns:a16="http://schemas.microsoft.com/office/drawing/2014/main" id="{035DAA5F-D122-4EC4-8BBE-4EE2C8B10FCA}"/>
            </a:ext>
          </a:extLst>
        </xdr:cNvPr>
        <xdr:cNvSpPr txBox="1"/>
      </xdr:nvSpPr>
      <xdr:spPr>
        <a:xfrm>
          <a:off x="7509587" y="180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96283</xdr:rowOff>
    </xdr:from>
    <xdr:ext cx="469744" cy="259045"/>
    <xdr:sp macro="" textlink="">
      <xdr:nvSpPr>
        <xdr:cNvPr id="404" name="n_3mainValue【市民会館】&#10;一人当たり面積">
          <a:extLst>
            <a:ext uri="{FF2B5EF4-FFF2-40B4-BE49-F238E27FC236}">
              <a16:creationId xmlns:a16="http://schemas.microsoft.com/office/drawing/2014/main" id="{B4F47105-5D12-4A95-951C-492FC7B0E1E4}"/>
            </a:ext>
          </a:extLst>
        </xdr:cNvPr>
        <xdr:cNvSpPr txBox="1"/>
      </xdr:nvSpPr>
      <xdr:spPr>
        <a:xfrm>
          <a:off x="6712027" y="1769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5" name="正方形/長方形 404">
          <a:extLst>
            <a:ext uri="{FF2B5EF4-FFF2-40B4-BE49-F238E27FC236}">
              <a16:creationId xmlns:a16="http://schemas.microsoft.com/office/drawing/2014/main" id="{7E073259-7A5B-4983-9FDF-6E52F9BE9F7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6" name="正方形/長方形 405">
          <a:extLst>
            <a:ext uri="{FF2B5EF4-FFF2-40B4-BE49-F238E27FC236}">
              <a16:creationId xmlns:a16="http://schemas.microsoft.com/office/drawing/2014/main" id="{5B6B0A30-9F74-42FE-B1E6-5C0F59E7926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7" name="正方形/長方形 406">
          <a:extLst>
            <a:ext uri="{FF2B5EF4-FFF2-40B4-BE49-F238E27FC236}">
              <a16:creationId xmlns:a16="http://schemas.microsoft.com/office/drawing/2014/main" id="{3C023928-64FA-4C4F-850D-FC4C624908C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8" name="正方形/長方形 407">
          <a:extLst>
            <a:ext uri="{FF2B5EF4-FFF2-40B4-BE49-F238E27FC236}">
              <a16:creationId xmlns:a16="http://schemas.microsoft.com/office/drawing/2014/main" id="{AEE59241-2AD4-4C25-8DCB-78998933BFD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9" name="正方形/長方形 408">
          <a:extLst>
            <a:ext uri="{FF2B5EF4-FFF2-40B4-BE49-F238E27FC236}">
              <a16:creationId xmlns:a16="http://schemas.microsoft.com/office/drawing/2014/main" id="{CCD02C66-005F-4A22-A8A0-1674854E36D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0" name="正方形/長方形 409">
          <a:extLst>
            <a:ext uri="{FF2B5EF4-FFF2-40B4-BE49-F238E27FC236}">
              <a16:creationId xmlns:a16="http://schemas.microsoft.com/office/drawing/2014/main" id="{30CC8C8F-1894-46C7-900B-E3197F0FD8E2}"/>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1" name="正方形/長方形 410">
          <a:extLst>
            <a:ext uri="{FF2B5EF4-FFF2-40B4-BE49-F238E27FC236}">
              <a16:creationId xmlns:a16="http://schemas.microsoft.com/office/drawing/2014/main" id="{4D075BA7-5838-4EDE-A136-DA0006618F5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正方形/長方形 411">
          <a:extLst>
            <a:ext uri="{FF2B5EF4-FFF2-40B4-BE49-F238E27FC236}">
              <a16:creationId xmlns:a16="http://schemas.microsoft.com/office/drawing/2014/main" id="{6E5F022D-BA62-4B55-AB8D-9711532B0A89}"/>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CDF48065-16E1-42F9-8CFE-0597A00A556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0F1D1E26-3A0D-456B-9F2F-222142181A1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9B585C08-A84D-4941-A633-43D12B8E6E2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51F5BD8A-3D4C-44BA-8EB3-9800446DADE5}"/>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F339913B-7648-4AE7-9988-C1D2D07FEA88}"/>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96AE9FF2-AD06-4A3C-8760-6EAF6F4E999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8858BF3F-B646-4CF4-8AFF-B9DBC0715E2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E2B6FB61-22B5-40AF-B07A-7668A0B6285C}"/>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a:extLst>
            <a:ext uri="{FF2B5EF4-FFF2-40B4-BE49-F238E27FC236}">
              <a16:creationId xmlns:a16="http://schemas.microsoft.com/office/drawing/2014/main" id="{F0D4DA30-98DB-40E3-A51C-D997B665011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a:extLst>
            <a:ext uri="{FF2B5EF4-FFF2-40B4-BE49-F238E27FC236}">
              <a16:creationId xmlns:a16="http://schemas.microsoft.com/office/drawing/2014/main" id="{8E8A0BD9-FCB8-49F4-A6A5-A20A95BF9A9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a:extLst>
            <a:ext uri="{FF2B5EF4-FFF2-40B4-BE49-F238E27FC236}">
              <a16:creationId xmlns:a16="http://schemas.microsoft.com/office/drawing/2014/main" id="{E7299985-A394-4EEA-9532-CA2407462F5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a:extLst>
            <a:ext uri="{FF2B5EF4-FFF2-40B4-BE49-F238E27FC236}">
              <a16:creationId xmlns:a16="http://schemas.microsoft.com/office/drawing/2014/main" id="{5402C970-8330-4C99-A9FE-01E48ADFBE7C}"/>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a:extLst>
            <a:ext uri="{FF2B5EF4-FFF2-40B4-BE49-F238E27FC236}">
              <a16:creationId xmlns:a16="http://schemas.microsoft.com/office/drawing/2014/main" id="{10E49A9E-AAC0-4521-8FBD-FA773033A17D}"/>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a:extLst>
            <a:ext uri="{FF2B5EF4-FFF2-40B4-BE49-F238E27FC236}">
              <a16:creationId xmlns:a16="http://schemas.microsoft.com/office/drawing/2014/main" id="{25550B93-1A1C-4C28-AE50-F1F74DAF425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a:extLst>
            <a:ext uri="{FF2B5EF4-FFF2-40B4-BE49-F238E27FC236}">
              <a16:creationId xmlns:a16="http://schemas.microsoft.com/office/drawing/2014/main" id="{99CBE9B6-463C-4840-A8D5-016B540FE86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a:extLst>
            <a:ext uri="{FF2B5EF4-FFF2-40B4-BE49-F238E27FC236}">
              <a16:creationId xmlns:a16="http://schemas.microsoft.com/office/drawing/2014/main" id="{4041CC4A-77BD-48CA-97D2-E187C1DCFF5B}"/>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a:extLst>
            <a:ext uri="{FF2B5EF4-FFF2-40B4-BE49-F238E27FC236}">
              <a16:creationId xmlns:a16="http://schemas.microsoft.com/office/drawing/2014/main" id="{89592108-BD63-4ADB-9F51-F0081DBB4F7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a:extLst>
            <a:ext uri="{FF2B5EF4-FFF2-40B4-BE49-F238E27FC236}">
              <a16:creationId xmlns:a16="http://schemas.microsoft.com/office/drawing/2014/main" id="{DA2EEBC4-ADC7-4187-B097-09FC010ABD2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a:extLst>
            <a:ext uri="{FF2B5EF4-FFF2-40B4-BE49-F238E27FC236}">
              <a16:creationId xmlns:a16="http://schemas.microsoft.com/office/drawing/2014/main" id="{4463FD53-DE59-4D78-9314-7E70FA8B7D7F}"/>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2" name="テキスト ボックス 431">
          <a:extLst>
            <a:ext uri="{FF2B5EF4-FFF2-40B4-BE49-F238E27FC236}">
              <a16:creationId xmlns:a16="http://schemas.microsoft.com/office/drawing/2014/main" id="{B777570F-2F9B-4B94-AEE4-ECCFFF3DA9D7}"/>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a:extLst>
            <a:ext uri="{FF2B5EF4-FFF2-40B4-BE49-F238E27FC236}">
              <a16:creationId xmlns:a16="http://schemas.microsoft.com/office/drawing/2014/main" id="{AB85446B-1B66-4BCF-9F23-C9B7A38FEE55}"/>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a:extLst>
            <a:ext uri="{FF2B5EF4-FFF2-40B4-BE49-F238E27FC236}">
              <a16:creationId xmlns:a16="http://schemas.microsoft.com/office/drawing/2014/main" id="{D4424092-2C04-4A6B-AF39-130FEACD96A8}"/>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a:extLst>
            <a:ext uri="{FF2B5EF4-FFF2-40B4-BE49-F238E27FC236}">
              <a16:creationId xmlns:a16="http://schemas.microsoft.com/office/drawing/2014/main" id="{393D5855-8ED8-4EBA-A6C3-DB2206BFEBAA}"/>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a:extLst>
            <a:ext uri="{FF2B5EF4-FFF2-40B4-BE49-F238E27FC236}">
              <a16:creationId xmlns:a16="http://schemas.microsoft.com/office/drawing/2014/main" id="{2821829B-11DA-4635-9325-7084ECE91BC6}"/>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a:extLst>
            <a:ext uri="{FF2B5EF4-FFF2-40B4-BE49-F238E27FC236}">
              <a16:creationId xmlns:a16="http://schemas.microsoft.com/office/drawing/2014/main" id="{2C24544F-12EC-4BE8-9ED5-E7ED3CD31AF5}"/>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a:extLst>
            <a:ext uri="{FF2B5EF4-FFF2-40B4-BE49-F238E27FC236}">
              <a16:creationId xmlns:a16="http://schemas.microsoft.com/office/drawing/2014/main" id="{79603D9B-70F3-4D9F-9C79-12630D55FF4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a:extLst>
            <a:ext uri="{FF2B5EF4-FFF2-40B4-BE49-F238E27FC236}">
              <a16:creationId xmlns:a16="http://schemas.microsoft.com/office/drawing/2014/main" id="{F6E3062A-3C3E-40D2-BEC5-3473075495EE}"/>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a:extLst>
            <a:ext uri="{FF2B5EF4-FFF2-40B4-BE49-F238E27FC236}">
              <a16:creationId xmlns:a16="http://schemas.microsoft.com/office/drawing/2014/main" id="{8564D8A9-7200-4D20-8648-C4CE24C39939}"/>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a:extLst>
            <a:ext uri="{FF2B5EF4-FFF2-40B4-BE49-F238E27FC236}">
              <a16:creationId xmlns:a16="http://schemas.microsoft.com/office/drawing/2014/main" id="{9F719DFF-1D58-4B70-8513-908D587E6C24}"/>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2" name="テキスト ボックス 441">
          <a:extLst>
            <a:ext uri="{FF2B5EF4-FFF2-40B4-BE49-F238E27FC236}">
              <a16:creationId xmlns:a16="http://schemas.microsoft.com/office/drawing/2014/main" id="{7E98F83E-5D74-4233-AFFC-171A2820FAA4}"/>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a:extLst>
            <a:ext uri="{FF2B5EF4-FFF2-40B4-BE49-F238E27FC236}">
              <a16:creationId xmlns:a16="http://schemas.microsoft.com/office/drawing/2014/main" id="{5D13B3D3-2A34-4C27-BF39-B6610948C184}"/>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a:extLst>
            <a:ext uri="{FF2B5EF4-FFF2-40B4-BE49-F238E27FC236}">
              <a16:creationId xmlns:a16="http://schemas.microsoft.com/office/drawing/2014/main" id="{73962A8D-1056-45C3-9F33-EAC1232E7BB6}"/>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保健センター・保健所】&#10;有形固定資産減価償却率グラフ枠">
          <a:extLst>
            <a:ext uri="{FF2B5EF4-FFF2-40B4-BE49-F238E27FC236}">
              <a16:creationId xmlns:a16="http://schemas.microsoft.com/office/drawing/2014/main" id="{E7194004-5690-4B47-9103-D1CD2B51AFA7}"/>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46" name="直線コネクタ 445">
          <a:extLst>
            <a:ext uri="{FF2B5EF4-FFF2-40B4-BE49-F238E27FC236}">
              <a16:creationId xmlns:a16="http://schemas.microsoft.com/office/drawing/2014/main" id="{AA20B520-3B82-426F-B74C-003F2DD4E4A8}"/>
            </a:ext>
          </a:extLst>
        </xdr:cNvPr>
        <xdr:cNvCxnSpPr/>
      </xdr:nvCxnSpPr>
      <xdr:spPr>
        <a:xfrm flipV="1">
          <a:off x="14375764" y="9350828"/>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47" name="【保健センター・保健所】&#10;有形固定資産減価償却率最小値テキスト">
          <a:extLst>
            <a:ext uri="{FF2B5EF4-FFF2-40B4-BE49-F238E27FC236}">
              <a16:creationId xmlns:a16="http://schemas.microsoft.com/office/drawing/2014/main" id="{AE24D7F1-D005-48F8-B26D-1F6CD5FA7E70}"/>
            </a:ext>
          </a:extLst>
        </xdr:cNvPr>
        <xdr:cNvSpPr txBox="1"/>
      </xdr:nvSpPr>
      <xdr:spPr>
        <a:xfrm>
          <a:off x="14414500" y="10798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48" name="直線コネクタ 447">
          <a:extLst>
            <a:ext uri="{FF2B5EF4-FFF2-40B4-BE49-F238E27FC236}">
              <a16:creationId xmlns:a16="http://schemas.microsoft.com/office/drawing/2014/main" id="{A5B608C8-53F2-47B4-94D5-64356DBED531}"/>
            </a:ext>
          </a:extLst>
        </xdr:cNvPr>
        <xdr:cNvCxnSpPr/>
      </xdr:nvCxnSpPr>
      <xdr:spPr>
        <a:xfrm>
          <a:off x="14287500" y="10794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49" name="【保健センター・保健所】&#10;有形固定資産減価償却率最大値テキスト">
          <a:extLst>
            <a:ext uri="{FF2B5EF4-FFF2-40B4-BE49-F238E27FC236}">
              <a16:creationId xmlns:a16="http://schemas.microsoft.com/office/drawing/2014/main" id="{31F15DF2-99B9-46DA-B648-90C32C28E5F3}"/>
            </a:ext>
          </a:extLst>
        </xdr:cNvPr>
        <xdr:cNvSpPr txBox="1"/>
      </xdr:nvSpPr>
      <xdr:spPr>
        <a:xfrm>
          <a:off x="14414500" y="912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50" name="直線コネクタ 449">
          <a:extLst>
            <a:ext uri="{FF2B5EF4-FFF2-40B4-BE49-F238E27FC236}">
              <a16:creationId xmlns:a16="http://schemas.microsoft.com/office/drawing/2014/main" id="{EB80C6EE-8785-4A85-AB88-402FDC15F3BB}"/>
            </a:ext>
          </a:extLst>
        </xdr:cNvPr>
        <xdr:cNvCxnSpPr/>
      </xdr:nvCxnSpPr>
      <xdr:spPr>
        <a:xfrm>
          <a:off x="14287500" y="9350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51" name="【保健センター・保健所】&#10;有形固定資産減価償却率平均値テキスト">
          <a:extLst>
            <a:ext uri="{FF2B5EF4-FFF2-40B4-BE49-F238E27FC236}">
              <a16:creationId xmlns:a16="http://schemas.microsoft.com/office/drawing/2014/main" id="{F2D3A509-0EF1-42F4-8879-7DB25799BD7A}"/>
            </a:ext>
          </a:extLst>
        </xdr:cNvPr>
        <xdr:cNvSpPr txBox="1"/>
      </xdr:nvSpPr>
      <xdr:spPr>
        <a:xfrm>
          <a:off x="14414500" y="99718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52" name="フローチャート: 判断 451">
          <a:extLst>
            <a:ext uri="{FF2B5EF4-FFF2-40B4-BE49-F238E27FC236}">
              <a16:creationId xmlns:a16="http://schemas.microsoft.com/office/drawing/2014/main" id="{C2F975F7-A9BE-47AD-85D5-829D694DB45F}"/>
            </a:ext>
          </a:extLst>
        </xdr:cNvPr>
        <xdr:cNvSpPr/>
      </xdr:nvSpPr>
      <xdr:spPr>
        <a:xfrm>
          <a:off x="14325600" y="99934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53" name="フローチャート: 判断 452">
          <a:extLst>
            <a:ext uri="{FF2B5EF4-FFF2-40B4-BE49-F238E27FC236}">
              <a16:creationId xmlns:a16="http://schemas.microsoft.com/office/drawing/2014/main" id="{B24AE866-E2EE-444F-8228-E8515D82E91C}"/>
            </a:ext>
          </a:extLst>
        </xdr:cNvPr>
        <xdr:cNvSpPr/>
      </xdr:nvSpPr>
      <xdr:spPr>
        <a:xfrm>
          <a:off x="135788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454" name="n_1aveValue【保健センター・保健所】&#10;有形固定資産減価償却率">
          <a:extLst>
            <a:ext uri="{FF2B5EF4-FFF2-40B4-BE49-F238E27FC236}">
              <a16:creationId xmlns:a16="http://schemas.microsoft.com/office/drawing/2014/main" id="{45419F37-BD54-4A89-963E-CB9C3423D9A6}"/>
            </a:ext>
          </a:extLst>
        </xdr:cNvPr>
        <xdr:cNvSpPr txBox="1"/>
      </xdr:nvSpPr>
      <xdr:spPr>
        <a:xfrm>
          <a:off x="1343724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55" name="フローチャート: 判断 454">
          <a:extLst>
            <a:ext uri="{FF2B5EF4-FFF2-40B4-BE49-F238E27FC236}">
              <a16:creationId xmlns:a16="http://schemas.microsoft.com/office/drawing/2014/main" id="{DDFE83AC-6F5F-411C-8310-EB8E8E14B3B7}"/>
            </a:ext>
          </a:extLst>
        </xdr:cNvPr>
        <xdr:cNvSpPr/>
      </xdr:nvSpPr>
      <xdr:spPr>
        <a:xfrm>
          <a:off x="1280414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D26D34D5-C5E9-4F0D-AF01-47AEB019F01E}"/>
            </a:ext>
          </a:extLst>
        </xdr:cNvPr>
        <xdr:cNvSpPr txBox="1"/>
      </xdr:nvSpPr>
      <xdr:spPr>
        <a:xfrm>
          <a:off x="12675244" y="985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457" name="フローチャート: 判断 456">
          <a:extLst>
            <a:ext uri="{FF2B5EF4-FFF2-40B4-BE49-F238E27FC236}">
              <a16:creationId xmlns:a16="http://schemas.microsoft.com/office/drawing/2014/main" id="{84834755-321A-4751-9D87-AE30B41AF9DA}"/>
            </a:ext>
          </a:extLst>
        </xdr:cNvPr>
        <xdr:cNvSpPr/>
      </xdr:nvSpPr>
      <xdr:spPr>
        <a:xfrm>
          <a:off x="12029440" y="98731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FC1881E4-1E85-4625-B7D2-77C40D1E783B}"/>
            </a:ext>
          </a:extLst>
        </xdr:cNvPr>
        <xdr:cNvSpPr txBox="1"/>
      </xdr:nvSpPr>
      <xdr:spPr>
        <a:xfrm>
          <a:off x="11900544" y="965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F486B85B-59B2-48B9-8953-C732EE21145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7DD4CF8E-A71B-4075-A9FC-4E5EE3B4118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57EF40B4-7222-40AD-854C-CE2B16D0C77B}"/>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D0AD33B6-8555-4FE5-B78A-224D035A0EDE}"/>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9781A25A-8BCF-42A1-AE55-5EE94E4CB10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107587</xdr:rowOff>
    </xdr:from>
    <xdr:to>
      <xdr:col>76</xdr:col>
      <xdr:colOff>165100</xdr:colOff>
      <xdr:row>61</xdr:row>
      <xdr:rowOff>37737</xdr:rowOff>
    </xdr:to>
    <xdr:sp macro="" textlink="">
      <xdr:nvSpPr>
        <xdr:cNvPr id="464" name="楕円 463">
          <a:extLst>
            <a:ext uri="{FF2B5EF4-FFF2-40B4-BE49-F238E27FC236}">
              <a16:creationId xmlns:a16="http://schemas.microsoft.com/office/drawing/2014/main" id="{C6CDD82A-C045-45A8-BCBC-CFD0762BCD1B}"/>
            </a:ext>
          </a:extLst>
        </xdr:cNvPr>
        <xdr:cNvSpPr/>
      </xdr:nvSpPr>
      <xdr:spPr>
        <a:xfrm>
          <a:off x="12804140" y="10165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135346</xdr:rowOff>
    </xdr:from>
    <xdr:to>
      <xdr:col>72</xdr:col>
      <xdr:colOff>38100</xdr:colOff>
      <xdr:row>61</xdr:row>
      <xdr:rowOff>65496</xdr:rowOff>
    </xdr:to>
    <xdr:sp macro="" textlink="">
      <xdr:nvSpPr>
        <xdr:cNvPr id="465" name="楕円 464">
          <a:extLst>
            <a:ext uri="{FF2B5EF4-FFF2-40B4-BE49-F238E27FC236}">
              <a16:creationId xmlns:a16="http://schemas.microsoft.com/office/drawing/2014/main" id="{32FD0FB0-8CFB-4E9A-BA47-930F9DD844BD}"/>
            </a:ext>
          </a:extLst>
        </xdr:cNvPr>
        <xdr:cNvSpPr/>
      </xdr:nvSpPr>
      <xdr:spPr>
        <a:xfrm>
          <a:off x="12029440" y="10193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158387</xdr:rowOff>
    </xdr:from>
    <xdr:to>
      <xdr:col>76</xdr:col>
      <xdr:colOff>114300</xdr:colOff>
      <xdr:row>61</xdr:row>
      <xdr:rowOff>14696</xdr:rowOff>
    </xdr:to>
    <xdr:cxnSp macro="">
      <xdr:nvCxnSpPr>
        <xdr:cNvPr id="466" name="直線コネクタ 465">
          <a:extLst>
            <a:ext uri="{FF2B5EF4-FFF2-40B4-BE49-F238E27FC236}">
              <a16:creationId xmlns:a16="http://schemas.microsoft.com/office/drawing/2014/main" id="{162458B3-2205-4E62-AD3C-18F4DB3E6934}"/>
            </a:ext>
          </a:extLst>
        </xdr:cNvPr>
        <xdr:cNvCxnSpPr/>
      </xdr:nvCxnSpPr>
      <xdr:spPr>
        <a:xfrm flipV="1">
          <a:off x="12072620" y="10216787"/>
          <a:ext cx="78232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61</xdr:row>
      <xdr:rowOff>28864</xdr:rowOff>
    </xdr:from>
    <xdr:ext cx="405111" cy="259045"/>
    <xdr:sp macro="" textlink="">
      <xdr:nvSpPr>
        <xdr:cNvPr id="467" name="n_2mainValue【保健センター・保健所】&#10;有形固定資産減価償却率">
          <a:extLst>
            <a:ext uri="{FF2B5EF4-FFF2-40B4-BE49-F238E27FC236}">
              <a16:creationId xmlns:a16="http://schemas.microsoft.com/office/drawing/2014/main" id="{DE00FC5F-DE1A-4B54-BD17-3F76B9D12F81}"/>
            </a:ext>
          </a:extLst>
        </xdr:cNvPr>
        <xdr:cNvSpPr txBox="1"/>
      </xdr:nvSpPr>
      <xdr:spPr>
        <a:xfrm>
          <a:off x="12675244" y="1025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56623</xdr:rowOff>
    </xdr:from>
    <xdr:ext cx="405111" cy="259045"/>
    <xdr:sp macro="" textlink="">
      <xdr:nvSpPr>
        <xdr:cNvPr id="468" name="n_3mainValue【保健センター・保健所】&#10;有形固定資産減価償却率">
          <a:extLst>
            <a:ext uri="{FF2B5EF4-FFF2-40B4-BE49-F238E27FC236}">
              <a16:creationId xmlns:a16="http://schemas.microsoft.com/office/drawing/2014/main" id="{40724AC7-88B0-4F28-BB04-36FFFEF43E79}"/>
            </a:ext>
          </a:extLst>
        </xdr:cNvPr>
        <xdr:cNvSpPr txBox="1"/>
      </xdr:nvSpPr>
      <xdr:spPr>
        <a:xfrm>
          <a:off x="11900544" y="1028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54D8FFC8-C69E-4177-B361-47AB4BA6550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C7EC0913-DEB6-4DBB-86E3-595E6B2CD21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91F262F0-0868-41A7-AA9A-FEC0CAB4700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F3B17E5-AE9F-49AD-8E27-97F2174A66CF}"/>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8D03AE1C-1515-44D2-8678-F185C5883B1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716D92AF-99D4-4508-AC35-FDD233AB3DF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C671B12B-E762-4F2D-8E57-466E1FF45D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AACADBBC-B52C-4F81-BC6B-2AE4803473C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903F3F25-8F7F-4C7C-813B-CA214CD435EC}"/>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6B3D4958-3233-4DA6-A7CD-06DFA4E1D9F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A2571563-5415-4223-8C3D-2B8ED6E10913}"/>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17248B03-9F35-40F6-BFD5-E92A31EF4687}"/>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E8364DC0-387C-43E1-A21F-762197CAC22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3910C3BD-A999-40F1-94DF-FE3021BCFE03}"/>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9866AC29-663E-4457-B887-C83780258FA4}"/>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345C8B0D-82F5-4FE6-A065-E23D372F581E}"/>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D4BA08DF-2622-46BF-88B7-DE675E5DCA9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0FF8572E-9534-4DB7-9276-03FAB7A8CA7C}"/>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AB1F69B2-78F3-4D75-9245-CB0C6239A714}"/>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D283BEE6-7A17-474F-A06A-1829033319AD}"/>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7BB1B328-A46B-4601-AFA4-84A794E9067D}"/>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F7483C5F-9464-4D82-8BA4-8ACB43328D82}"/>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970F7339-DC02-48F6-BDC5-98D629FB5B2C}"/>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92" name="直線コネクタ 491">
          <a:extLst>
            <a:ext uri="{FF2B5EF4-FFF2-40B4-BE49-F238E27FC236}">
              <a16:creationId xmlns:a16="http://schemas.microsoft.com/office/drawing/2014/main" id="{00AF8A6A-3A6B-4B87-8186-EF7AD102D98E}"/>
            </a:ext>
          </a:extLst>
        </xdr:cNvPr>
        <xdr:cNvCxnSpPr/>
      </xdr:nvCxnSpPr>
      <xdr:spPr>
        <a:xfrm flipV="1">
          <a:off x="19509104" y="9386316"/>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16FF467B-0438-4C52-9F12-1B38F9EC95FF}"/>
            </a:ext>
          </a:extLst>
        </xdr:cNvPr>
        <xdr:cNvSpPr txBox="1"/>
      </xdr:nvSpPr>
      <xdr:spPr>
        <a:xfrm>
          <a:off x="19547840"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94" name="直線コネクタ 493">
          <a:extLst>
            <a:ext uri="{FF2B5EF4-FFF2-40B4-BE49-F238E27FC236}">
              <a16:creationId xmlns:a16="http://schemas.microsoft.com/office/drawing/2014/main" id="{951891FE-9BBF-4299-81F1-AA34734D6636}"/>
            </a:ext>
          </a:extLst>
        </xdr:cNvPr>
        <xdr:cNvCxnSpPr/>
      </xdr:nvCxnSpPr>
      <xdr:spPr>
        <a:xfrm>
          <a:off x="19443700" y="107922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474DA851-7FA7-4402-B834-434283C6FD2B}"/>
            </a:ext>
          </a:extLst>
        </xdr:cNvPr>
        <xdr:cNvSpPr txBox="1"/>
      </xdr:nvSpPr>
      <xdr:spPr>
        <a:xfrm>
          <a:off x="19547840" y="916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96" name="直線コネクタ 495">
          <a:extLst>
            <a:ext uri="{FF2B5EF4-FFF2-40B4-BE49-F238E27FC236}">
              <a16:creationId xmlns:a16="http://schemas.microsoft.com/office/drawing/2014/main" id="{D0825783-EE6A-48D5-9BC4-1FB25AB1D23A}"/>
            </a:ext>
          </a:extLst>
        </xdr:cNvPr>
        <xdr:cNvCxnSpPr/>
      </xdr:nvCxnSpPr>
      <xdr:spPr>
        <a:xfrm>
          <a:off x="19443700" y="9386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67DA615E-791D-4DEB-A13A-369C1F347085}"/>
            </a:ext>
          </a:extLst>
        </xdr:cNvPr>
        <xdr:cNvSpPr txBox="1"/>
      </xdr:nvSpPr>
      <xdr:spPr>
        <a:xfrm>
          <a:off x="19547840" y="10427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98" name="フローチャート: 判断 497">
          <a:extLst>
            <a:ext uri="{FF2B5EF4-FFF2-40B4-BE49-F238E27FC236}">
              <a16:creationId xmlns:a16="http://schemas.microsoft.com/office/drawing/2014/main" id="{DE17F644-6892-4928-AA48-D9E353E04B57}"/>
            </a:ext>
          </a:extLst>
        </xdr:cNvPr>
        <xdr:cNvSpPr/>
      </xdr:nvSpPr>
      <xdr:spPr>
        <a:xfrm>
          <a:off x="1945894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99" name="フローチャート: 判断 498">
          <a:extLst>
            <a:ext uri="{FF2B5EF4-FFF2-40B4-BE49-F238E27FC236}">
              <a16:creationId xmlns:a16="http://schemas.microsoft.com/office/drawing/2014/main" id="{EC619879-97D3-43A9-9367-96E46346E8CA}"/>
            </a:ext>
          </a:extLst>
        </xdr:cNvPr>
        <xdr:cNvSpPr/>
      </xdr:nvSpPr>
      <xdr:spPr>
        <a:xfrm>
          <a:off x="18735040" y="104510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500" name="n_1aveValue【保健センター・保健所】&#10;一人当たり面積">
          <a:extLst>
            <a:ext uri="{FF2B5EF4-FFF2-40B4-BE49-F238E27FC236}">
              <a16:creationId xmlns:a16="http://schemas.microsoft.com/office/drawing/2014/main" id="{73586BCD-6503-4C5E-A8D1-0CF4D8C0E479}"/>
            </a:ext>
          </a:extLst>
        </xdr:cNvPr>
        <xdr:cNvSpPr txBox="1"/>
      </xdr:nvSpPr>
      <xdr:spPr>
        <a:xfrm>
          <a:off x="18561127" y="1023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501" name="フローチャート: 判断 500">
          <a:extLst>
            <a:ext uri="{FF2B5EF4-FFF2-40B4-BE49-F238E27FC236}">
              <a16:creationId xmlns:a16="http://schemas.microsoft.com/office/drawing/2014/main" id="{C947663B-5994-40D7-B62E-34E6D02C48D2}"/>
            </a:ext>
          </a:extLst>
        </xdr:cNvPr>
        <xdr:cNvSpPr/>
      </xdr:nvSpPr>
      <xdr:spPr>
        <a:xfrm>
          <a:off x="17937480" y="104701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502" name="n_2aveValue【保健センター・保健所】&#10;一人当たり面積">
          <a:extLst>
            <a:ext uri="{FF2B5EF4-FFF2-40B4-BE49-F238E27FC236}">
              <a16:creationId xmlns:a16="http://schemas.microsoft.com/office/drawing/2014/main" id="{CD9C1B0E-365A-40B7-B269-44FA2C0570D3}"/>
            </a:ext>
          </a:extLst>
        </xdr:cNvPr>
        <xdr:cNvSpPr txBox="1"/>
      </xdr:nvSpPr>
      <xdr:spPr>
        <a:xfrm>
          <a:off x="17776267" y="1056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143510</xdr:rowOff>
    </xdr:from>
    <xdr:to>
      <xdr:col>102</xdr:col>
      <xdr:colOff>165100</xdr:colOff>
      <xdr:row>63</xdr:row>
      <xdr:rowOff>73660</xdr:rowOff>
    </xdr:to>
    <xdr:sp macro="" textlink="">
      <xdr:nvSpPr>
        <xdr:cNvPr id="503" name="フローチャート: 判断 502">
          <a:extLst>
            <a:ext uri="{FF2B5EF4-FFF2-40B4-BE49-F238E27FC236}">
              <a16:creationId xmlns:a16="http://schemas.microsoft.com/office/drawing/2014/main" id="{3E297586-2238-4C67-B3FF-A550D73060EA}"/>
            </a:ext>
          </a:extLst>
        </xdr:cNvPr>
        <xdr:cNvSpPr/>
      </xdr:nvSpPr>
      <xdr:spPr>
        <a:xfrm>
          <a:off x="17162780" y="1053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64787</xdr:rowOff>
    </xdr:from>
    <xdr:ext cx="469744" cy="259045"/>
    <xdr:sp macro="" textlink="">
      <xdr:nvSpPr>
        <xdr:cNvPr id="504" name="n_3aveValue【保健センター・保健所】&#10;一人当たり面積">
          <a:extLst>
            <a:ext uri="{FF2B5EF4-FFF2-40B4-BE49-F238E27FC236}">
              <a16:creationId xmlns:a16="http://schemas.microsoft.com/office/drawing/2014/main" id="{B57F4C4D-8DC5-4728-9B63-8A40969DC407}"/>
            </a:ext>
          </a:extLst>
        </xdr:cNvPr>
        <xdr:cNvSpPr txBox="1"/>
      </xdr:nvSpPr>
      <xdr:spPr>
        <a:xfrm>
          <a:off x="1700156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83CBD41A-B4A9-453A-B4D0-8CE0B4161A03}"/>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30C467C-8131-4EDE-93D7-920F9FF89AD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875DD8D-24FF-41C9-9DF5-91AEC891615D}"/>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A72B14C1-FA76-461F-9962-604FBF9C8AA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B38C2491-06F2-4021-93FF-C8A92DBA6AE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80264</xdr:rowOff>
    </xdr:from>
    <xdr:to>
      <xdr:col>107</xdr:col>
      <xdr:colOff>101600</xdr:colOff>
      <xdr:row>62</xdr:row>
      <xdr:rowOff>10414</xdr:rowOff>
    </xdr:to>
    <xdr:sp macro="" textlink="">
      <xdr:nvSpPr>
        <xdr:cNvPr id="510" name="楕円 509">
          <a:extLst>
            <a:ext uri="{FF2B5EF4-FFF2-40B4-BE49-F238E27FC236}">
              <a16:creationId xmlns:a16="http://schemas.microsoft.com/office/drawing/2014/main" id="{D26ACD77-1A3D-4185-BA43-1562F79900FA}"/>
            </a:ext>
          </a:extLst>
        </xdr:cNvPr>
        <xdr:cNvSpPr/>
      </xdr:nvSpPr>
      <xdr:spPr>
        <a:xfrm>
          <a:off x="17937480" y="10306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88646</xdr:rowOff>
    </xdr:from>
    <xdr:to>
      <xdr:col>102</xdr:col>
      <xdr:colOff>165100</xdr:colOff>
      <xdr:row>62</xdr:row>
      <xdr:rowOff>18796</xdr:rowOff>
    </xdr:to>
    <xdr:sp macro="" textlink="">
      <xdr:nvSpPr>
        <xdr:cNvPr id="511" name="楕円 510">
          <a:extLst>
            <a:ext uri="{FF2B5EF4-FFF2-40B4-BE49-F238E27FC236}">
              <a16:creationId xmlns:a16="http://schemas.microsoft.com/office/drawing/2014/main" id="{B1D4C311-0D1B-4215-A9A1-263DFF75A1D9}"/>
            </a:ext>
          </a:extLst>
        </xdr:cNvPr>
        <xdr:cNvSpPr/>
      </xdr:nvSpPr>
      <xdr:spPr>
        <a:xfrm>
          <a:off x="17162780" y="103146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131064</xdr:rowOff>
    </xdr:from>
    <xdr:to>
      <xdr:col>107</xdr:col>
      <xdr:colOff>50800</xdr:colOff>
      <xdr:row>61</xdr:row>
      <xdr:rowOff>139446</xdr:rowOff>
    </xdr:to>
    <xdr:cxnSp macro="">
      <xdr:nvCxnSpPr>
        <xdr:cNvPr id="512" name="直線コネクタ 511">
          <a:extLst>
            <a:ext uri="{FF2B5EF4-FFF2-40B4-BE49-F238E27FC236}">
              <a16:creationId xmlns:a16="http://schemas.microsoft.com/office/drawing/2014/main" id="{966B3883-FB10-4D97-8D81-B7D1ECC75798}"/>
            </a:ext>
          </a:extLst>
        </xdr:cNvPr>
        <xdr:cNvCxnSpPr/>
      </xdr:nvCxnSpPr>
      <xdr:spPr>
        <a:xfrm flipV="1">
          <a:off x="17213580" y="10357104"/>
          <a:ext cx="7747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60</xdr:row>
      <xdr:rowOff>26941</xdr:rowOff>
    </xdr:from>
    <xdr:ext cx="469744" cy="259045"/>
    <xdr:sp macro="" textlink="">
      <xdr:nvSpPr>
        <xdr:cNvPr id="513" name="n_2mainValue【保健センター・保健所】&#10;一人当たり面積">
          <a:extLst>
            <a:ext uri="{FF2B5EF4-FFF2-40B4-BE49-F238E27FC236}">
              <a16:creationId xmlns:a16="http://schemas.microsoft.com/office/drawing/2014/main" id="{37CEF8EA-5B28-4048-91D5-0DBF9FC1A668}"/>
            </a:ext>
          </a:extLst>
        </xdr:cNvPr>
        <xdr:cNvSpPr txBox="1"/>
      </xdr:nvSpPr>
      <xdr:spPr>
        <a:xfrm>
          <a:off x="17776267" y="1008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35323</xdr:rowOff>
    </xdr:from>
    <xdr:ext cx="469744" cy="259045"/>
    <xdr:sp macro="" textlink="">
      <xdr:nvSpPr>
        <xdr:cNvPr id="514" name="n_3mainValue【保健センター・保健所】&#10;一人当たり面積">
          <a:extLst>
            <a:ext uri="{FF2B5EF4-FFF2-40B4-BE49-F238E27FC236}">
              <a16:creationId xmlns:a16="http://schemas.microsoft.com/office/drawing/2014/main" id="{67CF08D5-0FD3-411E-96A7-BA5E47C392D8}"/>
            </a:ext>
          </a:extLst>
        </xdr:cNvPr>
        <xdr:cNvSpPr txBox="1"/>
      </xdr:nvSpPr>
      <xdr:spPr>
        <a:xfrm>
          <a:off x="1700156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a:extLst>
            <a:ext uri="{FF2B5EF4-FFF2-40B4-BE49-F238E27FC236}">
              <a16:creationId xmlns:a16="http://schemas.microsoft.com/office/drawing/2014/main" id="{29FF50C0-7636-49EF-A6DE-8A7A3BD4F8C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a:extLst>
            <a:ext uri="{FF2B5EF4-FFF2-40B4-BE49-F238E27FC236}">
              <a16:creationId xmlns:a16="http://schemas.microsoft.com/office/drawing/2014/main" id="{D660E38E-2377-44CF-B02B-69F720CE9C7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a:extLst>
            <a:ext uri="{FF2B5EF4-FFF2-40B4-BE49-F238E27FC236}">
              <a16:creationId xmlns:a16="http://schemas.microsoft.com/office/drawing/2014/main" id="{93D292E8-3467-4C77-A85E-571F4E49080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a:extLst>
            <a:ext uri="{FF2B5EF4-FFF2-40B4-BE49-F238E27FC236}">
              <a16:creationId xmlns:a16="http://schemas.microsoft.com/office/drawing/2014/main" id="{A8EA3134-2146-4F1A-90CA-14C21A2D6E92}"/>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a:extLst>
            <a:ext uri="{FF2B5EF4-FFF2-40B4-BE49-F238E27FC236}">
              <a16:creationId xmlns:a16="http://schemas.microsoft.com/office/drawing/2014/main" id="{FC0DD28E-2FE9-44FA-BF25-B0D77566508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a:extLst>
            <a:ext uri="{FF2B5EF4-FFF2-40B4-BE49-F238E27FC236}">
              <a16:creationId xmlns:a16="http://schemas.microsoft.com/office/drawing/2014/main" id="{97C24126-A022-4EF2-BEEE-49AC6FB8842F}"/>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a:extLst>
            <a:ext uri="{FF2B5EF4-FFF2-40B4-BE49-F238E27FC236}">
              <a16:creationId xmlns:a16="http://schemas.microsoft.com/office/drawing/2014/main" id="{8A81BF46-6617-4574-9915-8BAF255D2BE1}"/>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a:extLst>
            <a:ext uri="{FF2B5EF4-FFF2-40B4-BE49-F238E27FC236}">
              <a16:creationId xmlns:a16="http://schemas.microsoft.com/office/drawing/2014/main" id="{185EAABB-5BFA-419E-92CF-846ED7EBA9C5}"/>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3" name="正方形/長方形 522">
          <a:extLst>
            <a:ext uri="{FF2B5EF4-FFF2-40B4-BE49-F238E27FC236}">
              <a16:creationId xmlns:a16="http://schemas.microsoft.com/office/drawing/2014/main" id="{CC0F49E7-DCA8-4E65-BB08-0281559FB78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4" name="正方形/長方形 523">
          <a:extLst>
            <a:ext uri="{FF2B5EF4-FFF2-40B4-BE49-F238E27FC236}">
              <a16:creationId xmlns:a16="http://schemas.microsoft.com/office/drawing/2014/main" id="{28A50263-7F8B-45EB-8CE6-68A34052F81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5" name="正方形/長方形 524">
          <a:extLst>
            <a:ext uri="{FF2B5EF4-FFF2-40B4-BE49-F238E27FC236}">
              <a16:creationId xmlns:a16="http://schemas.microsoft.com/office/drawing/2014/main" id="{F86A8A19-EA21-48DA-8D28-820C8B944E6A}"/>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6" name="正方形/長方形 525">
          <a:extLst>
            <a:ext uri="{FF2B5EF4-FFF2-40B4-BE49-F238E27FC236}">
              <a16:creationId xmlns:a16="http://schemas.microsoft.com/office/drawing/2014/main" id="{FEA7A392-8A1D-46A2-B216-AEDB3B372A0A}"/>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7" name="正方形/長方形 526">
          <a:extLst>
            <a:ext uri="{FF2B5EF4-FFF2-40B4-BE49-F238E27FC236}">
              <a16:creationId xmlns:a16="http://schemas.microsoft.com/office/drawing/2014/main" id="{42FB7651-2DE1-41FD-AE7D-DB4E03072EEF}"/>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8" name="正方形/長方形 527">
          <a:extLst>
            <a:ext uri="{FF2B5EF4-FFF2-40B4-BE49-F238E27FC236}">
              <a16:creationId xmlns:a16="http://schemas.microsoft.com/office/drawing/2014/main" id="{AC95F54A-B4DD-4833-ADCF-63EA821E637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9" name="正方形/長方形 528">
          <a:extLst>
            <a:ext uri="{FF2B5EF4-FFF2-40B4-BE49-F238E27FC236}">
              <a16:creationId xmlns:a16="http://schemas.microsoft.com/office/drawing/2014/main" id="{4765C6E4-4ED0-441C-A5CB-7CA6675747D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0" name="正方形/長方形 529">
          <a:extLst>
            <a:ext uri="{FF2B5EF4-FFF2-40B4-BE49-F238E27FC236}">
              <a16:creationId xmlns:a16="http://schemas.microsoft.com/office/drawing/2014/main" id="{4A7CDF6C-8D0F-4F6A-9BEC-0A2774D62BA1}"/>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1" name="正方形/長方形 530">
          <a:extLst>
            <a:ext uri="{FF2B5EF4-FFF2-40B4-BE49-F238E27FC236}">
              <a16:creationId xmlns:a16="http://schemas.microsoft.com/office/drawing/2014/main" id="{34202C7C-2234-4DD5-B54F-CE7D133E8B6E}"/>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2" name="正方形/長方形 531">
          <a:extLst>
            <a:ext uri="{FF2B5EF4-FFF2-40B4-BE49-F238E27FC236}">
              <a16:creationId xmlns:a16="http://schemas.microsoft.com/office/drawing/2014/main" id="{34DEA3B1-04A5-4C5A-91B6-4E82D420D16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3" name="正方形/長方形 532">
          <a:extLst>
            <a:ext uri="{FF2B5EF4-FFF2-40B4-BE49-F238E27FC236}">
              <a16:creationId xmlns:a16="http://schemas.microsoft.com/office/drawing/2014/main" id="{6EDA7B67-3A0A-4213-8023-B816F2FDD9CE}"/>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4" name="正方形/長方形 533">
          <a:extLst>
            <a:ext uri="{FF2B5EF4-FFF2-40B4-BE49-F238E27FC236}">
              <a16:creationId xmlns:a16="http://schemas.microsoft.com/office/drawing/2014/main" id="{34059F80-77F9-4CD1-B344-FE579B30B279}"/>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5" name="正方形/長方形 534">
          <a:extLst>
            <a:ext uri="{FF2B5EF4-FFF2-40B4-BE49-F238E27FC236}">
              <a16:creationId xmlns:a16="http://schemas.microsoft.com/office/drawing/2014/main" id="{555CBC47-8602-43D9-80E3-3243C79309A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6" name="正方形/長方形 535">
          <a:extLst>
            <a:ext uri="{FF2B5EF4-FFF2-40B4-BE49-F238E27FC236}">
              <a16:creationId xmlns:a16="http://schemas.microsoft.com/office/drawing/2014/main" id="{4687ED42-CCA8-4E80-BFA2-CB2289922FB5}"/>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7" name="正方形/長方形 536">
          <a:extLst>
            <a:ext uri="{FF2B5EF4-FFF2-40B4-BE49-F238E27FC236}">
              <a16:creationId xmlns:a16="http://schemas.microsoft.com/office/drawing/2014/main" id="{9E8D7FF0-FDED-4EE6-BC73-6459536FCE9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8" name="正方形/長方形 537">
          <a:extLst>
            <a:ext uri="{FF2B5EF4-FFF2-40B4-BE49-F238E27FC236}">
              <a16:creationId xmlns:a16="http://schemas.microsoft.com/office/drawing/2014/main" id="{7BB1B758-ECFF-4868-9941-F79D9A2975CF}"/>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9" name="テキスト ボックス 538">
          <a:extLst>
            <a:ext uri="{FF2B5EF4-FFF2-40B4-BE49-F238E27FC236}">
              <a16:creationId xmlns:a16="http://schemas.microsoft.com/office/drawing/2014/main" id="{C2033595-54D3-4C48-8DD7-3E4E3110BF5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0" name="直線コネクタ 539">
          <a:extLst>
            <a:ext uri="{FF2B5EF4-FFF2-40B4-BE49-F238E27FC236}">
              <a16:creationId xmlns:a16="http://schemas.microsoft.com/office/drawing/2014/main" id="{03C1FA20-520C-4EB2-B4B6-8B5F68300345}"/>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41" name="直線コネクタ 540">
          <a:extLst>
            <a:ext uri="{FF2B5EF4-FFF2-40B4-BE49-F238E27FC236}">
              <a16:creationId xmlns:a16="http://schemas.microsoft.com/office/drawing/2014/main" id="{1D05C7EB-63E2-4507-A2F7-9C917BD3BEFB}"/>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42" name="テキスト ボックス 541">
          <a:extLst>
            <a:ext uri="{FF2B5EF4-FFF2-40B4-BE49-F238E27FC236}">
              <a16:creationId xmlns:a16="http://schemas.microsoft.com/office/drawing/2014/main" id="{5E70AE60-5BE6-4A79-83B2-591D64FF442D}"/>
            </a:ext>
          </a:extLst>
        </xdr:cNvPr>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3" name="直線コネクタ 542">
          <a:extLst>
            <a:ext uri="{FF2B5EF4-FFF2-40B4-BE49-F238E27FC236}">
              <a16:creationId xmlns:a16="http://schemas.microsoft.com/office/drawing/2014/main" id="{69E1AF27-2840-4588-A4F7-13457474D245}"/>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4" name="テキスト ボックス 543">
          <a:extLst>
            <a:ext uri="{FF2B5EF4-FFF2-40B4-BE49-F238E27FC236}">
              <a16:creationId xmlns:a16="http://schemas.microsoft.com/office/drawing/2014/main" id="{FC09903A-8BC6-44F7-95C5-77E816EEF4EA}"/>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5" name="直線コネクタ 544">
          <a:extLst>
            <a:ext uri="{FF2B5EF4-FFF2-40B4-BE49-F238E27FC236}">
              <a16:creationId xmlns:a16="http://schemas.microsoft.com/office/drawing/2014/main" id="{74D212E8-3813-4F9B-9A1E-492C307FEBE1}"/>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6" name="テキスト ボックス 545">
          <a:extLst>
            <a:ext uri="{FF2B5EF4-FFF2-40B4-BE49-F238E27FC236}">
              <a16:creationId xmlns:a16="http://schemas.microsoft.com/office/drawing/2014/main" id="{95893745-29BE-44C8-8BB0-B32D90D29076}"/>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7" name="直線コネクタ 546">
          <a:extLst>
            <a:ext uri="{FF2B5EF4-FFF2-40B4-BE49-F238E27FC236}">
              <a16:creationId xmlns:a16="http://schemas.microsoft.com/office/drawing/2014/main" id="{A08405D4-FD7C-471D-BFE9-3595EFB792E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8" name="テキスト ボックス 547">
          <a:extLst>
            <a:ext uri="{FF2B5EF4-FFF2-40B4-BE49-F238E27FC236}">
              <a16:creationId xmlns:a16="http://schemas.microsoft.com/office/drawing/2014/main" id="{C84DF23E-53CC-43E0-A220-ECFAB7EEBA08}"/>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9" name="直線コネクタ 548">
          <a:extLst>
            <a:ext uri="{FF2B5EF4-FFF2-40B4-BE49-F238E27FC236}">
              <a16:creationId xmlns:a16="http://schemas.microsoft.com/office/drawing/2014/main" id="{4BFDC17D-642A-4961-85F8-D1A8E595D655}"/>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0" name="テキスト ボックス 549">
          <a:extLst>
            <a:ext uri="{FF2B5EF4-FFF2-40B4-BE49-F238E27FC236}">
              <a16:creationId xmlns:a16="http://schemas.microsoft.com/office/drawing/2014/main" id="{A78422F9-BCD6-493A-B387-29D65EF18B9B}"/>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1" name="直線コネクタ 550">
          <a:extLst>
            <a:ext uri="{FF2B5EF4-FFF2-40B4-BE49-F238E27FC236}">
              <a16:creationId xmlns:a16="http://schemas.microsoft.com/office/drawing/2014/main" id="{FAEF9902-EEB9-4D2E-B94A-981B39C9E10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2" name="テキスト ボックス 551">
          <a:extLst>
            <a:ext uri="{FF2B5EF4-FFF2-40B4-BE49-F238E27FC236}">
              <a16:creationId xmlns:a16="http://schemas.microsoft.com/office/drawing/2014/main" id="{0B554611-61CF-4E9F-B4F1-930D3057C1E7}"/>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3" name="【庁舎】&#10;有形固定資産減価償却率グラフ枠">
          <a:extLst>
            <a:ext uri="{FF2B5EF4-FFF2-40B4-BE49-F238E27FC236}">
              <a16:creationId xmlns:a16="http://schemas.microsoft.com/office/drawing/2014/main" id="{32902E07-49B6-4614-A7BC-6DEF3943C0E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54" name="直線コネクタ 553">
          <a:extLst>
            <a:ext uri="{FF2B5EF4-FFF2-40B4-BE49-F238E27FC236}">
              <a16:creationId xmlns:a16="http://schemas.microsoft.com/office/drawing/2014/main" id="{DFC0A384-A478-48C6-87F0-6524767E05D7}"/>
            </a:ext>
          </a:extLst>
        </xdr:cNvPr>
        <xdr:cNvCxnSpPr/>
      </xdr:nvCxnSpPr>
      <xdr:spPr>
        <a:xfrm flipV="1">
          <a:off x="14375764"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55" name="【庁舎】&#10;有形固定資産減価償却率最小値テキスト">
          <a:extLst>
            <a:ext uri="{FF2B5EF4-FFF2-40B4-BE49-F238E27FC236}">
              <a16:creationId xmlns:a16="http://schemas.microsoft.com/office/drawing/2014/main" id="{6D2A262C-0DCE-4F88-853E-C23C6E1E6CC1}"/>
            </a:ext>
          </a:extLst>
        </xdr:cNvPr>
        <xdr:cNvSpPr txBox="1"/>
      </xdr:nvSpPr>
      <xdr:spPr>
        <a:xfrm>
          <a:off x="1441450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56" name="直線コネクタ 555">
          <a:extLst>
            <a:ext uri="{FF2B5EF4-FFF2-40B4-BE49-F238E27FC236}">
              <a16:creationId xmlns:a16="http://schemas.microsoft.com/office/drawing/2014/main" id="{93623A5C-3577-4DD8-B02D-68E48474A50E}"/>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57" name="【庁舎】&#10;有形固定資産減価償却率最大値テキスト">
          <a:extLst>
            <a:ext uri="{FF2B5EF4-FFF2-40B4-BE49-F238E27FC236}">
              <a16:creationId xmlns:a16="http://schemas.microsoft.com/office/drawing/2014/main" id="{7B7C0579-27E4-4372-BC8C-64C605617ED1}"/>
            </a:ext>
          </a:extLst>
        </xdr:cNvPr>
        <xdr:cNvSpPr txBox="1"/>
      </xdr:nvSpPr>
      <xdr:spPr>
        <a:xfrm>
          <a:off x="1441450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58" name="直線コネクタ 557">
          <a:extLst>
            <a:ext uri="{FF2B5EF4-FFF2-40B4-BE49-F238E27FC236}">
              <a16:creationId xmlns:a16="http://schemas.microsoft.com/office/drawing/2014/main" id="{07FC157F-3638-4443-B469-07AD86675020}"/>
            </a:ext>
          </a:extLst>
        </xdr:cNvPr>
        <xdr:cNvCxnSpPr/>
      </xdr:nvCxnSpPr>
      <xdr:spPr>
        <a:xfrm>
          <a:off x="1428750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59" name="【庁舎】&#10;有形固定資産減価償却率平均値テキスト">
          <a:extLst>
            <a:ext uri="{FF2B5EF4-FFF2-40B4-BE49-F238E27FC236}">
              <a16:creationId xmlns:a16="http://schemas.microsoft.com/office/drawing/2014/main" id="{41C899B9-E68A-495A-B6B5-5719E6874EF5}"/>
            </a:ext>
          </a:extLst>
        </xdr:cNvPr>
        <xdr:cNvSpPr txBox="1"/>
      </xdr:nvSpPr>
      <xdr:spPr>
        <a:xfrm>
          <a:off x="14414500" y="1744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60" name="フローチャート: 判断 559">
          <a:extLst>
            <a:ext uri="{FF2B5EF4-FFF2-40B4-BE49-F238E27FC236}">
              <a16:creationId xmlns:a16="http://schemas.microsoft.com/office/drawing/2014/main" id="{40511671-549C-4272-8F96-7117F2E269BA}"/>
            </a:ext>
          </a:extLst>
        </xdr:cNvPr>
        <xdr:cNvSpPr/>
      </xdr:nvSpPr>
      <xdr:spPr>
        <a:xfrm>
          <a:off x="14325600" y="174675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61" name="フローチャート: 判断 560">
          <a:extLst>
            <a:ext uri="{FF2B5EF4-FFF2-40B4-BE49-F238E27FC236}">
              <a16:creationId xmlns:a16="http://schemas.microsoft.com/office/drawing/2014/main" id="{051A1434-A411-40FE-A0BF-38D325215978}"/>
            </a:ext>
          </a:extLst>
        </xdr:cNvPr>
        <xdr:cNvSpPr/>
      </xdr:nvSpPr>
      <xdr:spPr>
        <a:xfrm>
          <a:off x="13578840" y="174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562" name="n_1aveValue【庁舎】&#10;有形固定資産減価償却率">
          <a:extLst>
            <a:ext uri="{FF2B5EF4-FFF2-40B4-BE49-F238E27FC236}">
              <a16:creationId xmlns:a16="http://schemas.microsoft.com/office/drawing/2014/main" id="{360C6068-1E34-4956-B295-4691236EA72D}"/>
            </a:ext>
          </a:extLst>
        </xdr:cNvPr>
        <xdr:cNvSpPr txBox="1"/>
      </xdr:nvSpPr>
      <xdr:spPr>
        <a:xfrm>
          <a:off x="13437244" y="1722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63" name="フローチャート: 判断 562">
          <a:extLst>
            <a:ext uri="{FF2B5EF4-FFF2-40B4-BE49-F238E27FC236}">
              <a16:creationId xmlns:a16="http://schemas.microsoft.com/office/drawing/2014/main" id="{22D68910-7122-4FCF-B5EB-67F461789DD9}"/>
            </a:ext>
          </a:extLst>
        </xdr:cNvPr>
        <xdr:cNvSpPr/>
      </xdr:nvSpPr>
      <xdr:spPr>
        <a:xfrm>
          <a:off x="12804140" y="1744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64" name="n_2aveValue【庁舎】&#10;有形固定資産減価償却率">
          <a:extLst>
            <a:ext uri="{FF2B5EF4-FFF2-40B4-BE49-F238E27FC236}">
              <a16:creationId xmlns:a16="http://schemas.microsoft.com/office/drawing/2014/main" id="{C29F6399-C3B2-4A78-A53C-688DCB68258B}"/>
            </a:ext>
          </a:extLst>
        </xdr:cNvPr>
        <xdr:cNvSpPr txBox="1"/>
      </xdr:nvSpPr>
      <xdr:spPr>
        <a:xfrm>
          <a:off x="12675244" y="1753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69850</xdr:rowOff>
    </xdr:from>
    <xdr:to>
      <xdr:col>72</xdr:col>
      <xdr:colOff>38100</xdr:colOff>
      <xdr:row>105</xdr:row>
      <xdr:rowOff>0</xdr:rowOff>
    </xdr:to>
    <xdr:sp macro="" textlink="">
      <xdr:nvSpPr>
        <xdr:cNvPr id="565" name="フローチャート: 判断 564">
          <a:extLst>
            <a:ext uri="{FF2B5EF4-FFF2-40B4-BE49-F238E27FC236}">
              <a16:creationId xmlns:a16="http://schemas.microsoft.com/office/drawing/2014/main" id="{0D742875-C1F1-4340-AB36-4FDC9F5EE608}"/>
            </a:ext>
          </a:extLst>
        </xdr:cNvPr>
        <xdr:cNvSpPr/>
      </xdr:nvSpPr>
      <xdr:spPr>
        <a:xfrm>
          <a:off x="12029440" y="17504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162577</xdr:rowOff>
    </xdr:from>
    <xdr:ext cx="405111" cy="259045"/>
    <xdr:sp macro="" textlink="">
      <xdr:nvSpPr>
        <xdr:cNvPr id="566" name="n_3aveValue【庁舎】&#10;有形固定資産減価償却率">
          <a:extLst>
            <a:ext uri="{FF2B5EF4-FFF2-40B4-BE49-F238E27FC236}">
              <a16:creationId xmlns:a16="http://schemas.microsoft.com/office/drawing/2014/main" id="{B25641F4-A0EC-40EA-9DC6-EAC8E84D24B2}"/>
            </a:ext>
          </a:extLst>
        </xdr:cNvPr>
        <xdr:cNvSpPr txBox="1"/>
      </xdr:nvSpPr>
      <xdr:spPr>
        <a:xfrm>
          <a:off x="11900544" y="1759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34B9A407-E497-4A82-B24B-B5114BD74B7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B18939AC-4DA2-4FDF-B3EF-39B3B1D5D2A7}"/>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8280F2C2-C325-4078-AF6D-9E4A4ECD0013}"/>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E9EFC846-A9F6-4CEC-A5F3-FC440C3385B3}"/>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E31E0192-924C-4E18-A7F0-899ECAEA049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31750</xdr:rowOff>
    </xdr:from>
    <xdr:to>
      <xdr:col>76</xdr:col>
      <xdr:colOff>165100</xdr:colOff>
      <xdr:row>101</xdr:row>
      <xdr:rowOff>133350</xdr:rowOff>
    </xdr:to>
    <xdr:sp macro="" textlink="">
      <xdr:nvSpPr>
        <xdr:cNvPr id="572" name="楕円 571">
          <a:extLst>
            <a:ext uri="{FF2B5EF4-FFF2-40B4-BE49-F238E27FC236}">
              <a16:creationId xmlns:a16="http://schemas.microsoft.com/office/drawing/2014/main" id="{4F5875DA-A0AF-4D60-BE7B-90EC5F4FF46F}"/>
            </a:ext>
          </a:extLst>
        </xdr:cNvPr>
        <xdr:cNvSpPr/>
      </xdr:nvSpPr>
      <xdr:spPr>
        <a:xfrm>
          <a:off x="12804140" y="169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31750</xdr:rowOff>
    </xdr:from>
    <xdr:to>
      <xdr:col>72</xdr:col>
      <xdr:colOff>38100</xdr:colOff>
      <xdr:row>101</xdr:row>
      <xdr:rowOff>133350</xdr:rowOff>
    </xdr:to>
    <xdr:sp macro="" textlink="">
      <xdr:nvSpPr>
        <xdr:cNvPr id="573" name="楕円 572">
          <a:extLst>
            <a:ext uri="{FF2B5EF4-FFF2-40B4-BE49-F238E27FC236}">
              <a16:creationId xmlns:a16="http://schemas.microsoft.com/office/drawing/2014/main" id="{C18D8E67-DBAE-4B88-8A8C-32B62EB33054}"/>
            </a:ext>
          </a:extLst>
        </xdr:cNvPr>
        <xdr:cNvSpPr/>
      </xdr:nvSpPr>
      <xdr:spPr>
        <a:xfrm>
          <a:off x="12029440" y="16963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82550</xdr:rowOff>
    </xdr:from>
    <xdr:to>
      <xdr:col>76</xdr:col>
      <xdr:colOff>114300</xdr:colOff>
      <xdr:row>101</xdr:row>
      <xdr:rowOff>82550</xdr:rowOff>
    </xdr:to>
    <xdr:cxnSp macro="">
      <xdr:nvCxnSpPr>
        <xdr:cNvPr id="574" name="直線コネクタ 573">
          <a:extLst>
            <a:ext uri="{FF2B5EF4-FFF2-40B4-BE49-F238E27FC236}">
              <a16:creationId xmlns:a16="http://schemas.microsoft.com/office/drawing/2014/main" id="{DF57F486-6383-4317-A57D-41A10A94AE9E}"/>
            </a:ext>
          </a:extLst>
        </xdr:cNvPr>
        <xdr:cNvCxnSpPr/>
      </xdr:nvCxnSpPr>
      <xdr:spPr>
        <a:xfrm>
          <a:off x="12072620" y="170141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69927</xdr:colOff>
      <xdr:row>99</xdr:row>
      <xdr:rowOff>149877</xdr:rowOff>
    </xdr:from>
    <xdr:ext cx="469744" cy="259045"/>
    <xdr:sp macro="" textlink="">
      <xdr:nvSpPr>
        <xdr:cNvPr id="575" name="n_2mainValue【庁舎】&#10;有形固定資産減価償却率">
          <a:extLst>
            <a:ext uri="{FF2B5EF4-FFF2-40B4-BE49-F238E27FC236}">
              <a16:creationId xmlns:a16="http://schemas.microsoft.com/office/drawing/2014/main" id="{68DEC7B2-DF6A-45DD-9642-C7C04B2FB358}"/>
            </a:ext>
          </a:extLst>
        </xdr:cNvPr>
        <xdr:cNvSpPr txBox="1"/>
      </xdr:nvSpPr>
      <xdr:spPr>
        <a:xfrm>
          <a:off x="12642927" y="1674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99</xdr:row>
      <xdr:rowOff>149877</xdr:rowOff>
    </xdr:from>
    <xdr:ext cx="469744" cy="259045"/>
    <xdr:sp macro="" textlink="">
      <xdr:nvSpPr>
        <xdr:cNvPr id="576" name="n_3mainValue【庁舎】&#10;有形固定資産減価償却率">
          <a:extLst>
            <a:ext uri="{FF2B5EF4-FFF2-40B4-BE49-F238E27FC236}">
              <a16:creationId xmlns:a16="http://schemas.microsoft.com/office/drawing/2014/main" id="{A1A48C7E-0E1C-4D54-9423-ACA76B13850D}"/>
            </a:ext>
          </a:extLst>
        </xdr:cNvPr>
        <xdr:cNvSpPr txBox="1"/>
      </xdr:nvSpPr>
      <xdr:spPr>
        <a:xfrm>
          <a:off x="11868227" y="1674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a:extLst>
            <a:ext uri="{FF2B5EF4-FFF2-40B4-BE49-F238E27FC236}">
              <a16:creationId xmlns:a16="http://schemas.microsoft.com/office/drawing/2014/main" id="{09A62821-B2C3-43DE-857B-65EA1A890FA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a:extLst>
            <a:ext uri="{FF2B5EF4-FFF2-40B4-BE49-F238E27FC236}">
              <a16:creationId xmlns:a16="http://schemas.microsoft.com/office/drawing/2014/main" id="{77A19FC1-05F3-4197-818C-1A80AAAABD9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a:extLst>
            <a:ext uri="{FF2B5EF4-FFF2-40B4-BE49-F238E27FC236}">
              <a16:creationId xmlns:a16="http://schemas.microsoft.com/office/drawing/2014/main" id="{44FD2E85-0740-4048-8847-D912182A119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a:extLst>
            <a:ext uri="{FF2B5EF4-FFF2-40B4-BE49-F238E27FC236}">
              <a16:creationId xmlns:a16="http://schemas.microsoft.com/office/drawing/2014/main" id="{A418E743-F554-40E8-9B40-151893F90D5E}"/>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a:extLst>
            <a:ext uri="{FF2B5EF4-FFF2-40B4-BE49-F238E27FC236}">
              <a16:creationId xmlns:a16="http://schemas.microsoft.com/office/drawing/2014/main" id="{B0FE8C1C-299F-407C-A5CA-E6E2E51A55B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a:extLst>
            <a:ext uri="{FF2B5EF4-FFF2-40B4-BE49-F238E27FC236}">
              <a16:creationId xmlns:a16="http://schemas.microsoft.com/office/drawing/2014/main" id="{0DC73F41-974F-4004-82F4-3DCC5A6067C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a:extLst>
            <a:ext uri="{FF2B5EF4-FFF2-40B4-BE49-F238E27FC236}">
              <a16:creationId xmlns:a16="http://schemas.microsoft.com/office/drawing/2014/main" id="{6A0AD570-F1A2-4DFA-A0FC-0F2481A9462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a:extLst>
            <a:ext uri="{FF2B5EF4-FFF2-40B4-BE49-F238E27FC236}">
              <a16:creationId xmlns:a16="http://schemas.microsoft.com/office/drawing/2014/main" id="{D8AC1E98-C4F8-4D66-B34E-CF62762507C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5" name="テキスト ボックス 584">
          <a:extLst>
            <a:ext uri="{FF2B5EF4-FFF2-40B4-BE49-F238E27FC236}">
              <a16:creationId xmlns:a16="http://schemas.microsoft.com/office/drawing/2014/main" id="{57492AE1-CEDF-4B52-961A-7BD13772601F}"/>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a:extLst>
            <a:ext uri="{FF2B5EF4-FFF2-40B4-BE49-F238E27FC236}">
              <a16:creationId xmlns:a16="http://schemas.microsoft.com/office/drawing/2014/main" id="{2719F069-0A63-4356-8252-4EC500E4860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7" name="直線コネクタ 586">
          <a:extLst>
            <a:ext uri="{FF2B5EF4-FFF2-40B4-BE49-F238E27FC236}">
              <a16:creationId xmlns:a16="http://schemas.microsoft.com/office/drawing/2014/main" id="{8D030EBD-37D1-458D-BD72-11A07AB4DFDC}"/>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8" name="テキスト ボックス 587">
          <a:extLst>
            <a:ext uri="{FF2B5EF4-FFF2-40B4-BE49-F238E27FC236}">
              <a16:creationId xmlns:a16="http://schemas.microsoft.com/office/drawing/2014/main" id="{0DF252E0-C8F5-4B21-AB18-19EE124E715E}"/>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9" name="直線コネクタ 588">
          <a:extLst>
            <a:ext uri="{FF2B5EF4-FFF2-40B4-BE49-F238E27FC236}">
              <a16:creationId xmlns:a16="http://schemas.microsoft.com/office/drawing/2014/main" id="{D380405F-86CA-4624-9428-C669451B66EE}"/>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0" name="テキスト ボックス 589">
          <a:extLst>
            <a:ext uri="{FF2B5EF4-FFF2-40B4-BE49-F238E27FC236}">
              <a16:creationId xmlns:a16="http://schemas.microsoft.com/office/drawing/2014/main" id="{9F053E1B-1563-4ACD-8117-B308A186A86F}"/>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1" name="直線コネクタ 590">
          <a:extLst>
            <a:ext uri="{FF2B5EF4-FFF2-40B4-BE49-F238E27FC236}">
              <a16:creationId xmlns:a16="http://schemas.microsoft.com/office/drawing/2014/main" id="{D7EE654D-0D4A-4485-AE36-22D11FDDE986}"/>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2" name="テキスト ボックス 591">
          <a:extLst>
            <a:ext uri="{FF2B5EF4-FFF2-40B4-BE49-F238E27FC236}">
              <a16:creationId xmlns:a16="http://schemas.microsoft.com/office/drawing/2014/main" id="{6668132C-2A38-4AF2-BAF5-DB36023AF171}"/>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3" name="直線コネクタ 592">
          <a:extLst>
            <a:ext uri="{FF2B5EF4-FFF2-40B4-BE49-F238E27FC236}">
              <a16:creationId xmlns:a16="http://schemas.microsoft.com/office/drawing/2014/main" id="{81824448-634B-4946-B5D6-15C51D52B1AC}"/>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4" name="テキスト ボックス 593">
          <a:extLst>
            <a:ext uri="{FF2B5EF4-FFF2-40B4-BE49-F238E27FC236}">
              <a16:creationId xmlns:a16="http://schemas.microsoft.com/office/drawing/2014/main" id="{8870C4D3-6F95-4E49-9EA9-DD6D854E0D6B}"/>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5" name="直線コネクタ 594">
          <a:extLst>
            <a:ext uri="{FF2B5EF4-FFF2-40B4-BE49-F238E27FC236}">
              <a16:creationId xmlns:a16="http://schemas.microsoft.com/office/drawing/2014/main" id="{6A9DBAB7-F31E-44CC-A08B-1E1ACC5E2011}"/>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6" name="テキスト ボックス 595">
          <a:extLst>
            <a:ext uri="{FF2B5EF4-FFF2-40B4-BE49-F238E27FC236}">
              <a16:creationId xmlns:a16="http://schemas.microsoft.com/office/drawing/2014/main" id="{E5C97988-BE2C-41AF-B871-C1A99D9378E6}"/>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7" name="直線コネクタ 596">
          <a:extLst>
            <a:ext uri="{FF2B5EF4-FFF2-40B4-BE49-F238E27FC236}">
              <a16:creationId xmlns:a16="http://schemas.microsoft.com/office/drawing/2014/main" id="{BB1B1B1F-51C9-486B-BE00-473569EC615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8" name="テキスト ボックス 597">
          <a:extLst>
            <a:ext uri="{FF2B5EF4-FFF2-40B4-BE49-F238E27FC236}">
              <a16:creationId xmlns:a16="http://schemas.microsoft.com/office/drawing/2014/main" id="{82500FAE-9176-436F-A173-BD9758A839A4}"/>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9" name="【庁舎】&#10;一人当たり面積グラフ枠">
          <a:extLst>
            <a:ext uri="{FF2B5EF4-FFF2-40B4-BE49-F238E27FC236}">
              <a16:creationId xmlns:a16="http://schemas.microsoft.com/office/drawing/2014/main" id="{E5EF903F-47AD-4862-8863-A1AEC3F163D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00" name="直線コネクタ 599">
          <a:extLst>
            <a:ext uri="{FF2B5EF4-FFF2-40B4-BE49-F238E27FC236}">
              <a16:creationId xmlns:a16="http://schemas.microsoft.com/office/drawing/2014/main" id="{DC6FDB3E-0476-499D-B5C7-4EC9CF079327}"/>
            </a:ext>
          </a:extLst>
        </xdr:cNvPr>
        <xdr:cNvCxnSpPr/>
      </xdr:nvCxnSpPr>
      <xdr:spPr>
        <a:xfrm flipV="1">
          <a:off x="19509104" y="16725138"/>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01" name="【庁舎】&#10;一人当たり面積最小値テキスト">
          <a:extLst>
            <a:ext uri="{FF2B5EF4-FFF2-40B4-BE49-F238E27FC236}">
              <a16:creationId xmlns:a16="http://schemas.microsoft.com/office/drawing/2014/main" id="{DD62E672-8255-405B-8811-12020F94EF7B}"/>
            </a:ext>
          </a:extLst>
        </xdr:cNvPr>
        <xdr:cNvSpPr txBox="1"/>
      </xdr:nvSpPr>
      <xdr:spPr>
        <a:xfrm>
          <a:off x="1954784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02" name="直線コネクタ 601">
          <a:extLst>
            <a:ext uri="{FF2B5EF4-FFF2-40B4-BE49-F238E27FC236}">
              <a16:creationId xmlns:a16="http://schemas.microsoft.com/office/drawing/2014/main" id="{CAA082C3-A2A6-4B97-AA50-C8385E0ADCC9}"/>
            </a:ext>
          </a:extLst>
        </xdr:cNvPr>
        <xdr:cNvCxnSpPr/>
      </xdr:nvCxnSpPr>
      <xdr:spPr>
        <a:xfrm>
          <a:off x="1944370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03" name="【庁舎】&#10;一人当たり面積最大値テキスト">
          <a:extLst>
            <a:ext uri="{FF2B5EF4-FFF2-40B4-BE49-F238E27FC236}">
              <a16:creationId xmlns:a16="http://schemas.microsoft.com/office/drawing/2014/main" id="{4B9AE033-5443-4BA0-8D66-4158ADF8D0C2}"/>
            </a:ext>
          </a:extLst>
        </xdr:cNvPr>
        <xdr:cNvSpPr txBox="1"/>
      </xdr:nvSpPr>
      <xdr:spPr>
        <a:xfrm>
          <a:off x="19547840" y="165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04" name="直線コネクタ 603">
          <a:extLst>
            <a:ext uri="{FF2B5EF4-FFF2-40B4-BE49-F238E27FC236}">
              <a16:creationId xmlns:a16="http://schemas.microsoft.com/office/drawing/2014/main" id="{A2B7F50E-7AE6-4B82-ACEA-BA97713A11B9}"/>
            </a:ext>
          </a:extLst>
        </xdr:cNvPr>
        <xdr:cNvCxnSpPr/>
      </xdr:nvCxnSpPr>
      <xdr:spPr>
        <a:xfrm>
          <a:off x="19443700" y="16725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605" name="【庁舎】&#10;一人当たり面積平均値テキスト">
          <a:extLst>
            <a:ext uri="{FF2B5EF4-FFF2-40B4-BE49-F238E27FC236}">
              <a16:creationId xmlns:a16="http://schemas.microsoft.com/office/drawing/2014/main" id="{E3462CC9-D52C-4BCB-B742-E1BE4C1B3691}"/>
            </a:ext>
          </a:extLst>
        </xdr:cNvPr>
        <xdr:cNvSpPr txBox="1"/>
      </xdr:nvSpPr>
      <xdr:spPr>
        <a:xfrm>
          <a:off x="1954784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06" name="フローチャート: 判断 605">
          <a:extLst>
            <a:ext uri="{FF2B5EF4-FFF2-40B4-BE49-F238E27FC236}">
              <a16:creationId xmlns:a16="http://schemas.microsoft.com/office/drawing/2014/main" id="{04421D55-5129-47AB-8720-77B12D9BE8BE}"/>
            </a:ext>
          </a:extLst>
        </xdr:cNvPr>
        <xdr:cNvSpPr/>
      </xdr:nvSpPr>
      <xdr:spPr>
        <a:xfrm>
          <a:off x="19458940" y="178836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07" name="フローチャート: 判断 606">
          <a:extLst>
            <a:ext uri="{FF2B5EF4-FFF2-40B4-BE49-F238E27FC236}">
              <a16:creationId xmlns:a16="http://schemas.microsoft.com/office/drawing/2014/main" id="{AB420C13-6C7B-413D-BE5F-31A31DED2812}"/>
            </a:ext>
          </a:extLst>
        </xdr:cNvPr>
        <xdr:cNvSpPr/>
      </xdr:nvSpPr>
      <xdr:spPr>
        <a:xfrm>
          <a:off x="18735040" y="1788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608" name="n_1aveValue【庁舎】&#10;一人当たり面積">
          <a:extLst>
            <a:ext uri="{FF2B5EF4-FFF2-40B4-BE49-F238E27FC236}">
              <a16:creationId xmlns:a16="http://schemas.microsoft.com/office/drawing/2014/main" id="{5957CE12-23F5-48ED-BE8C-E73692A5726E}"/>
            </a:ext>
          </a:extLst>
        </xdr:cNvPr>
        <xdr:cNvSpPr txBox="1"/>
      </xdr:nvSpPr>
      <xdr:spPr>
        <a:xfrm>
          <a:off x="185611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09" name="フローチャート: 判断 608">
          <a:extLst>
            <a:ext uri="{FF2B5EF4-FFF2-40B4-BE49-F238E27FC236}">
              <a16:creationId xmlns:a16="http://schemas.microsoft.com/office/drawing/2014/main" id="{30C417D7-A8A5-4F4E-8DA1-B2233E9D4D55}"/>
            </a:ext>
          </a:extLst>
        </xdr:cNvPr>
        <xdr:cNvSpPr/>
      </xdr:nvSpPr>
      <xdr:spPr>
        <a:xfrm>
          <a:off x="17937480" y="17877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610" name="n_2aveValue【庁舎】&#10;一人当たり面積">
          <a:extLst>
            <a:ext uri="{FF2B5EF4-FFF2-40B4-BE49-F238E27FC236}">
              <a16:creationId xmlns:a16="http://schemas.microsoft.com/office/drawing/2014/main" id="{50C1578B-6744-43A9-B2E1-FAFA326900F0}"/>
            </a:ext>
          </a:extLst>
        </xdr:cNvPr>
        <xdr:cNvSpPr txBox="1"/>
      </xdr:nvSpPr>
      <xdr:spPr>
        <a:xfrm>
          <a:off x="17776267" y="1765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162179</xdr:rowOff>
    </xdr:from>
    <xdr:to>
      <xdr:col>102</xdr:col>
      <xdr:colOff>165100</xdr:colOff>
      <xdr:row>107</xdr:row>
      <xdr:rowOff>92329</xdr:rowOff>
    </xdr:to>
    <xdr:sp macro="" textlink="">
      <xdr:nvSpPr>
        <xdr:cNvPr id="611" name="フローチャート: 判断 610">
          <a:extLst>
            <a:ext uri="{FF2B5EF4-FFF2-40B4-BE49-F238E27FC236}">
              <a16:creationId xmlns:a16="http://schemas.microsoft.com/office/drawing/2014/main" id="{DA681C95-D41F-4D3D-89CB-F5E2CAB9FAA6}"/>
            </a:ext>
          </a:extLst>
        </xdr:cNvPr>
        <xdr:cNvSpPr/>
      </xdr:nvSpPr>
      <xdr:spPr>
        <a:xfrm>
          <a:off x="17162780" y="1793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108856</xdr:rowOff>
    </xdr:from>
    <xdr:ext cx="469744" cy="259045"/>
    <xdr:sp macro="" textlink="">
      <xdr:nvSpPr>
        <xdr:cNvPr id="612" name="n_3aveValue【庁舎】&#10;一人当たり面積">
          <a:extLst>
            <a:ext uri="{FF2B5EF4-FFF2-40B4-BE49-F238E27FC236}">
              <a16:creationId xmlns:a16="http://schemas.microsoft.com/office/drawing/2014/main" id="{4E2C8304-9C73-4F31-8507-9C09859B6F1B}"/>
            </a:ext>
          </a:extLst>
        </xdr:cNvPr>
        <xdr:cNvSpPr txBox="1"/>
      </xdr:nvSpPr>
      <xdr:spPr>
        <a:xfrm>
          <a:off x="17001567" y="177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DF898D15-D06B-4B31-B679-269AFB91AC6A}"/>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88D6F24F-CE4F-46A6-B030-590926AA3072}"/>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8FE5AD1F-D9EF-481A-B3CA-FFE5C381233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388C3BF7-6088-4119-AF01-130BE06ABCA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5C969540-F8A5-4900-A49E-810EE55EA5D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118363</xdr:rowOff>
    </xdr:from>
    <xdr:to>
      <xdr:col>107</xdr:col>
      <xdr:colOff>101600</xdr:colOff>
      <xdr:row>108</xdr:row>
      <xdr:rowOff>48513</xdr:rowOff>
    </xdr:to>
    <xdr:sp macro="" textlink="">
      <xdr:nvSpPr>
        <xdr:cNvPr id="618" name="楕円 617">
          <a:extLst>
            <a:ext uri="{FF2B5EF4-FFF2-40B4-BE49-F238E27FC236}">
              <a16:creationId xmlns:a16="http://schemas.microsoft.com/office/drawing/2014/main" id="{51D9B027-3BB6-441E-8C24-0C15E19A2796}"/>
            </a:ext>
          </a:extLst>
        </xdr:cNvPr>
        <xdr:cNvSpPr/>
      </xdr:nvSpPr>
      <xdr:spPr>
        <a:xfrm>
          <a:off x="17937480" y="180558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121031</xdr:rowOff>
    </xdr:from>
    <xdr:to>
      <xdr:col>102</xdr:col>
      <xdr:colOff>165100</xdr:colOff>
      <xdr:row>108</xdr:row>
      <xdr:rowOff>51181</xdr:rowOff>
    </xdr:to>
    <xdr:sp macro="" textlink="">
      <xdr:nvSpPr>
        <xdr:cNvPr id="619" name="楕円 618">
          <a:extLst>
            <a:ext uri="{FF2B5EF4-FFF2-40B4-BE49-F238E27FC236}">
              <a16:creationId xmlns:a16="http://schemas.microsoft.com/office/drawing/2014/main" id="{6C033104-14D8-4E1B-A3F2-F50C6D6255B9}"/>
            </a:ext>
          </a:extLst>
        </xdr:cNvPr>
        <xdr:cNvSpPr/>
      </xdr:nvSpPr>
      <xdr:spPr>
        <a:xfrm>
          <a:off x="17162780" y="180585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169163</xdr:rowOff>
    </xdr:from>
    <xdr:to>
      <xdr:col>107</xdr:col>
      <xdr:colOff>50800</xdr:colOff>
      <xdr:row>108</xdr:row>
      <xdr:rowOff>381</xdr:rowOff>
    </xdr:to>
    <xdr:cxnSp macro="">
      <xdr:nvCxnSpPr>
        <xdr:cNvPr id="620" name="直線コネクタ 619">
          <a:extLst>
            <a:ext uri="{FF2B5EF4-FFF2-40B4-BE49-F238E27FC236}">
              <a16:creationId xmlns:a16="http://schemas.microsoft.com/office/drawing/2014/main" id="{DE466EF5-12AB-411A-93FF-4F50EABD6C70}"/>
            </a:ext>
          </a:extLst>
        </xdr:cNvPr>
        <xdr:cNvCxnSpPr/>
      </xdr:nvCxnSpPr>
      <xdr:spPr>
        <a:xfrm flipV="1">
          <a:off x="17213580" y="1810664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108</xdr:row>
      <xdr:rowOff>39640</xdr:rowOff>
    </xdr:from>
    <xdr:ext cx="469744" cy="259045"/>
    <xdr:sp macro="" textlink="">
      <xdr:nvSpPr>
        <xdr:cNvPr id="621" name="n_2mainValue【庁舎】&#10;一人当たり面積">
          <a:extLst>
            <a:ext uri="{FF2B5EF4-FFF2-40B4-BE49-F238E27FC236}">
              <a16:creationId xmlns:a16="http://schemas.microsoft.com/office/drawing/2014/main" id="{539987E9-D640-446A-A0A1-9A997D4AC987}"/>
            </a:ext>
          </a:extLst>
        </xdr:cNvPr>
        <xdr:cNvSpPr txBox="1"/>
      </xdr:nvSpPr>
      <xdr:spPr>
        <a:xfrm>
          <a:off x="17776267" y="1814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42308</xdr:rowOff>
    </xdr:from>
    <xdr:ext cx="469744" cy="259045"/>
    <xdr:sp macro="" textlink="">
      <xdr:nvSpPr>
        <xdr:cNvPr id="622" name="n_3mainValue【庁舎】&#10;一人当たり面積">
          <a:extLst>
            <a:ext uri="{FF2B5EF4-FFF2-40B4-BE49-F238E27FC236}">
              <a16:creationId xmlns:a16="http://schemas.microsoft.com/office/drawing/2014/main" id="{A6E03657-7E79-4406-9719-8A5903B20CA0}"/>
            </a:ext>
          </a:extLst>
        </xdr:cNvPr>
        <xdr:cNvSpPr txBox="1"/>
      </xdr:nvSpPr>
      <xdr:spPr>
        <a:xfrm>
          <a:off x="17001567" y="1814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a:extLst>
            <a:ext uri="{FF2B5EF4-FFF2-40B4-BE49-F238E27FC236}">
              <a16:creationId xmlns:a16="http://schemas.microsoft.com/office/drawing/2014/main" id="{844F2427-5D2D-4470-940A-A498B916608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a:extLst>
            <a:ext uri="{FF2B5EF4-FFF2-40B4-BE49-F238E27FC236}">
              <a16:creationId xmlns:a16="http://schemas.microsoft.com/office/drawing/2014/main" id="{C5DDE380-A085-4F02-8FB3-F17A67A982B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a:extLst>
            <a:ext uri="{FF2B5EF4-FFF2-40B4-BE49-F238E27FC236}">
              <a16:creationId xmlns:a16="http://schemas.microsoft.com/office/drawing/2014/main" id="{F61F01BC-D459-48DC-8798-0FA0106BFB1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ほとんどの類型において、有形固定資産減価償却率は類似団体平均を上回ることとなった。経費の増加に留意しつつ、長期修繕計画に基づいて適切に修繕を行っていきたい。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
1,175
181.85
3,361,609
3,251,737
81,309
1,628,841
2,586,077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東京電力神流川発電所の運転開始により、平成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年度から固定資産税収入については大幅に増額し、そこから毎年約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減少している状況である。財政力指数についても当時大きく上昇していたが、そこからは年々減少しており、後年度においても同様に減額してゆくと見込まれる。今後は、緊急に必要な事業を分別し、投資的経費や経常物件費を抑制する等、歳出の見直しを継続実施す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66802</xdr:rowOff>
    </xdr:from>
    <xdr:to>
      <xdr:col>23</xdr:col>
      <xdr:colOff>133350</xdr:colOff>
      <xdr:row>39</xdr:row>
      <xdr:rowOff>66802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6753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66802</xdr:rowOff>
    </xdr:from>
    <xdr:to>
      <xdr:col>19</xdr:col>
      <xdr:colOff>133350</xdr:colOff>
      <xdr:row>39</xdr:row>
      <xdr:rowOff>66802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6753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66802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67437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47498</xdr:rowOff>
    </xdr:from>
    <xdr:to>
      <xdr:col>11</xdr:col>
      <xdr:colOff>31750</xdr:colOff>
      <xdr:row>39</xdr:row>
      <xdr:rowOff>57150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67340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16002</xdr:rowOff>
    </xdr:from>
    <xdr:to>
      <xdr:col>23</xdr:col>
      <xdr:colOff>184150</xdr:colOff>
      <xdr:row>39</xdr:row>
      <xdr:rowOff>117602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32529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16002</xdr:rowOff>
    </xdr:from>
    <xdr:to>
      <xdr:col>19</xdr:col>
      <xdr:colOff>184150</xdr:colOff>
      <xdr:row>39</xdr:row>
      <xdr:rowOff>117602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127779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16002</xdr:rowOff>
    </xdr:from>
    <xdr:to>
      <xdr:col>15</xdr:col>
      <xdr:colOff>133350</xdr:colOff>
      <xdr:row>39</xdr:row>
      <xdr:rowOff>117602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127779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168148</xdr:rowOff>
    </xdr:from>
    <xdr:to>
      <xdr:col>7</xdr:col>
      <xdr:colOff>31750</xdr:colOff>
      <xdr:row>39</xdr:row>
      <xdr:rowOff>98298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108475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大きな固定資産税収入のため、近年の数値は低く健全な値を示している。平成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年度が公債費のピークであったため、比率は減少してい</a:t>
          </a:r>
          <a:r>
            <a:rPr kumimoji="1" lang="ja-JP" altLang="en-US" sz="1100">
              <a:solidFill>
                <a:schemeClr val="dk1"/>
              </a:solidFill>
              <a:effectLst/>
              <a:latin typeface="+mn-lt"/>
              <a:ea typeface="+mn-ea"/>
              <a:cs typeface="+mn-cs"/>
            </a:rPr>
            <a:t>たが、近年は固定資産税収入の減少により比率が上昇に転じている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引き続き経常経費の削減につとめ、比率の維持に努める。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62</xdr:row>
      <xdr:rowOff>151024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58263"/>
          <a:ext cx="8382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85196</xdr:rowOff>
    </xdr:from>
    <xdr:to>
      <xdr:col>19</xdr:col>
      <xdr:colOff>133350</xdr:colOff>
      <xdr:row>62</xdr:row>
      <xdr:rowOff>28363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543646"/>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85196</xdr:rowOff>
    </xdr:from>
    <xdr:to>
      <xdr:col>15</xdr:col>
      <xdr:colOff>82550</xdr:colOff>
      <xdr:row>62</xdr:row>
      <xdr:rowOff>60537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543646"/>
          <a:ext cx="889000" cy="1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62</xdr:row>
      <xdr:rowOff>76623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904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31238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100224</xdr:rowOff>
    </xdr:from>
    <xdr:to>
      <xdr:col>23</xdr:col>
      <xdr:colOff>184150</xdr:colOff>
      <xdr:row>63</xdr:row>
      <xdr:rowOff>30374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116751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7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89340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34396</xdr:rowOff>
    </xdr:from>
    <xdr:to>
      <xdr:col>15</xdr:col>
      <xdr:colOff>133350</xdr:colOff>
      <xdr:row>61</xdr:row>
      <xdr:rowOff>135996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4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146173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6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9737</xdr:rowOff>
    </xdr:from>
    <xdr:to>
      <xdr:col>11</xdr:col>
      <xdr:colOff>82550</xdr:colOff>
      <xdr:row>62</xdr:row>
      <xdr:rowOff>111337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人件費、物件費等の合計額の人口</a:t>
          </a:r>
          <a:r>
            <a:rPr kumimoji="1" lang="en-US" altLang="ja-JP" sz="1100">
              <a:solidFill>
                <a:schemeClr val="dk1"/>
              </a:solidFill>
              <a:effectLst/>
              <a:latin typeface="+mn-lt"/>
              <a:ea typeface="+mn-ea"/>
              <a:cs typeface="+mn-cs"/>
            </a:rPr>
            <a:t>1 </a:t>
          </a:r>
          <a:r>
            <a:rPr kumimoji="1" lang="ja-JP" altLang="ja-JP" sz="1100">
              <a:solidFill>
                <a:schemeClr val="dk1"/>
              </a:solidFill>
              <a:effectLst/>
              <a:latin typeface="+mn-lt"/>
              <a:ea typeface="+mn-ea"/>
              <a:cs typeface="+mn-cs"/>
            </a:rPr>
            <a:t>人当たりの金額が類似団体平均を上回っているのは、物件費が要因となっている。これは主に産業振興関係各種事業を直営で行っているためである。一部事業の民営化を図っており近年は減少傾向であるが、必要な投資は行いつつ、今後も計画的に民間への移行を行い、コストの低減を図っていく方針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101020</xdr:rowOff>
    </xdr:from>
    <xdr:to>
      <xdr:col>23</xdr:col>
      <xdr:colOff>133350</xdr:colOff>
      <xdr:row>85</xdr:row>
      <xdr:rowOff>150772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74270"/>
          <a:ext cx="838200" cy="4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101020</xdr:rowOff>
    </xdr:from>
    <xdr:to>
      <xdr:col>19</xdr:col>
      <xdr:colOff>133350</xdr:colOff>
      <xdr:row>85</xdr:row>
      <xdr:rowOff>148549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674270"/>
          <a:ext cx="889000" cy="4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148549</xdr:rowOff>
    </xdr:from>
    <xdr:to>
      <xdr:col>15</xdr:col>
      <xdr:colOff>82550</xdr:colOff>
      <xdr:row>86</xdr:row>
      <xdr:rowOff>25688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721799"/>
          <a:ext cx="889000" cy="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25688</xdr:rowOff>
    </xdr:from>
    <xdr:to>
      <xdr:col>11</xdr:col>
      <xdr:colOff>31750</xdr:colOff>
      <xdr:row>87</xdr:row>
      <xdr:rowOff>43123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770388"/>
          <a:ext cx="889000" cy="18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32738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99972</xdr:rowOff>
    </xdr:from>
    <xdr:to>
      <xdr:col>23</xdr:col>
      <xdr:colOff>184150</xdr:colOff>
      <xdr:row>86</xdr:row>
      <xdr:rowOff>30122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72049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4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50220</xdr:rowOff>
    </xdr:from>
    <xdr:to>
      <xdr:col>19</xdr:col>
      <xdr:colOff>184150</xdr:colOff>
      <xdr:row>85</xdr:row>
      <xdr:rowOff>151820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136597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09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97749</xdr:rowOff>
    </xdr:from>
    <xdr:to>
      <xdr:col>15</xdr:col>
      <xdr:colOff>133350</xdr:colOff>
      <xdr:row>86</xdr:row>
      <xdr:rowOff>27899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12676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75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146338</xdr:rowOff>
    </xdr:from>
    <xdr:to>
      <xdr:col>11</xdr:col>
      <xdr:colOff>82550</xdr:colOff>
      <xdr:row>86</xdr:row>
      <xdr:rowOff>76488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7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61265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80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163773</xdr:rowOff>
    </xdr:from>
    <xdr:to>
      <xdr:col>7</xdr:col>
      <xdr:colOff>31750</xdr:colOff>
      <xdr:row>87</xdr:row>
      <xdr:rowOff>93923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9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78700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99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本村のラスパイレス指数は以前から低く推移しており、今後も均衡の原則に基づき、適正な給料水準を維持する。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25718</xdr:rowOff>
    </xdr:from>
    <xdr:to>
      <xdr:col>81</xdr:col>
      <xdr:colOff>44450</xdr:colOff>
      <xdr:row>85</xdr:row>
      <xdr:rowOff>73977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598968"/>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25718</xdr:rowOff>
    </xdr:from>
    <xdr:to>
      <xdr:col>77</xdr:col>
      <xdr:colOff>44450</xdr:colOff>
      <xdr:row>85</xdr:row>
      <xdr:rowOff>73977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59896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1588</xdr:rowOff>
    </xdr:from>
    <xdr:to>
      <xdr:col>72</xdr:col>
      <xdr:colOff>203200</xdr:colOff>
      <xdr:row>85</xdr:row>
      <xdr:rowOff>73977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57483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118745</xdr:rowOff>
    </xdr:from>
    <xdr:to>
      <xdr:col>68</xdr:col>
      <xdr:colOff>152400</xdr:colOff>
      <xdr:row>85</xdr:row>
      <xdr:rowOff>1588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52054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23177</xdr:rowOff>
    </xdr:from>
    <xdr:to>
      <xdr:col>81</xdr:col>
      <xdr:colOff>95250</xdr:colOff>
      <xdr:row>85</xdr:row>
      <xdr:rowOff>124777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39704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4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146368</xdr:rowOff>
    </xdr:from>
    <xdr:to>
      <xdr:col>77</xdr:col>
      <xdr:colOff>95250</xdr:colOff>
      <xdr:row>85</xdr:row>
      <xdr:rowOff>76518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86695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31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23177</xdr:rowOff>
    </xdr:from>
    <xdr:to>
      <xdr:col>73</xdr:col>
      <xdr:colOff>44450</xdr:colOff>
      <xdr:row>85</xdr:row>
      <xdr:rowOff>124777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134954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122238</xdr:rowOff>
    </xdr:from>
    <xdr:to>
      <xdr:col>68</xdr:col>
      <xdr:colOff>203200</xdr:colOff>
      <xdr:row>85</xdr:row>
      <xdr:rowOff>52388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62565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67945</xdr:rowOff>
    </xdr:from>
    <xdr:to>
      <xdr:col>64</xdr:col>
      <xdr:colOff>152400</xdr:colOff>
      <xdr:row>84</xdr:row>
      <xdr:rowOff>169545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8272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3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本村の人口は</a:t>
          </a:r>
          <a:r>
            <a:rPr lang="en-US" altLang="ja-JP" sz="1100">
              <a:solidFill>
                <a:schemeClr val="dk1"/>
              </a:solidFill>
              <a:effectLst/>
              <a:latin typeface="+mn-lt"/>
              <a:ea typeface="+mn-ea"/>
              <a:cs typeface="+mn-cs"/>
            </a:rPr>
            <a:t>1,200</a:t>
          </a:r>
          <a:r>
            <a:rPr lang="ja-JP" altLang="en-US" sz="1100">
              <a:solidFill>
                <a:schemeClr val="dk1"/>
              </a:solidFill>
              <a:effectLst/>
              <a:latin typeface="+mn-lt"/>
              <a:ea typeface="+mn-ea"/>
              <a:cs typeface="+mn-cs"/>
            </a:rPr>
            <a:t>人であるため</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数値が大きくなってしまっている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60089</xdr:rowOff>
    </xdr:from>
    <xdr:to>
      <xdr:col>81</xdr:col>
      <xdr:colOff>44450</xdr:colOff>
      <xdr:row>61</xdr:row>
      <xdr:rowOff>85943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18539"/>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137777</xdr:rowOff>
    </xdr:from>
    <xdr:to>
      <xdr:col>77</xdr:col>
      <xdr:colOff>44450</xdr:colOff>
      <xdr:row>61</xdr:row>
      <xdr:rowOff>60089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24777"/>
          <a:ext cx="889000" cy="9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137777</xdr:rowOff>
    </xdr:from>
    <xdr:to>
      <xdr:col>72</xdr:col>
      <xdr:colOff>203200</xdr:colOff>
      <xdr:row>61</xdr:row>
      <xdr:rowOff>3901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424777"/>
          <a:ext cx="889000" cy="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3901</xdr:rowOff>
    </xdr:from>
    <xdr:to>
      <xdr:col>68</xdr:col>
      <xdr:colOff>152400</xdr:colOff>
      <xdr:row>61</xdr:row>
      <xdr:rowOff>32512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462351"/>
          <a:ext cx="889000" cy="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171341</xdr:rowOff>
    </xdr:from>
    <xdr:to>
      <xdr:col>68</xdr:col>
      <xdr:colOff>203200</xdr:colOff>
      <xdr:row>59</xdr:row>
      <xdr:rowOff>101491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111668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98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11485</xdr:rowOff>
    </xdr:from>
    <xdr:to>
      <xdr:col>64</xdr:col>
      <xdr:colOff>152400</xdr:colOff>
      <xdr:row>60</xdr:row>
      <xdr:rowOff>113085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123262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6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35143</xdr:rowOff>
    </xdr:from>
    <xdr:to>
      <xdr:col>81</xdr:col>
      <xdr:colOff>95250</xdr:colOff>
      <xdr:row>61</xdr:row>
      <xdr:rowOff>136743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7220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6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9289</xdr:rowOff>
    </xdr:from>
    <xdr:to>
      <xdr:col>77</xdr:col>
      <xdr:colOff>95250</xdr:colOff>
      <xdr:row>61</xdr:row>
      <xdr:rowOff>110889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95666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554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86977</xdr:rowOff>
    </xdr:from>
    <xdr:to>
      <xdr:col>73</xdr:col>
      <xdr:colOff>44450</xdr:colOff>
      <xdr:row>61</xdr:row>
      <xdr:rowOff>17127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1904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4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124551</xdr:rowOff>
    </xdr:from>
    <xdr:to>
      <xdr:col>68</xdr:col>
      <xdr:colOff>203200</xdr:colOff>
      <xdr:row>61</xdr:row>
      <xdr:rowOff>54701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39478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49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153162</xdr:rowOff>
    </xdr:from>
    <xdr:to>
      <xdr:col>64</xdr:col>
      <xdr:colOff>152400</xdr:colOff>
      <xdr:row>61</xdr:row>
      <xdr:rowOff>83312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68089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地方債の借入を行わなかったため比率は低いものとなっているが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年度以降は</a:t>
          </a:r>
          <a:r>
            <a:rPr kumimoji="1" lang="ja-JP" altLang="ja-JP" sz="1100">
              <a:solidFill>
                <a:schemeClr val="dk1"/>
              </a:solidFill>
              <a:effectLst/>
              <a:latin typeface="+mn-lt"/>
              <a:ea typeface="+mn-ea"/>
              <a:cs typeface="+mn-cs"/>
            </a:rPr>
            <a:t>地方債の借入</a:t>
          </a:r>
          <a:r>
            <a:rPr kumimoji="1" lang="ja-JP" altLang="en-US" sz="1100">
              <a:solidFill>
                <a:schemeClr val="dk1"/>
              </a:solidFill>
              <a:effectLst/>
              <a:latin typeface="+mn-lt"/>
              <a:ea typeface="+mn-ea"/>
              <a:cs typeface="+mn-cs"/>
            </a:rPr>
            <a:t>行って</a:t>
          </a:r>
          <a:r>
            <a:rPr kumimoji="1" lang="ja-JP" altLang="ja-JP" sz="1100">
              <a:solidFill>
                <a:schemeClr val="dk1"/>
              </a:solidFill>
              <a:effectLst/>
              <a:latin typeface="+mn-lt"/>
              <a:ea typeface="+mn-ea"/>
              <a:cs typeface="+mn-cs"/>
            </a:rPr>
            <a:t>いるため、</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実質公債費比率は上昇することが予想される。基金残高等も勘案し極力借入を抑えながら健全な財政運営を目指す。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95504</xdr:rowOff>
    </xdr:from>
    <xdr:to>
      <xdr:col>81</xdr:col>
      <xdr:colOff>44450</xdr:colOff>
      <xdr:row>41</xdr:row>
      <xdr:rowOff>95504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1249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95504</xdr:rowOff>
    </xdr:from>
    <xdr:to>
      <xdr:col>77</xdr:col>
      <xdr:colOff>44450</xdr:colOff>
      <xdr:row>41</xdr:row>
      <xdr:rowOff>114808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1249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114808</xdr:rowOff>
    </xdr:from>
    <xdr:to>
      <xdr:col>72</xdr:col>
      <xdr:colOff>203200</xdr:colOff>
      <xdr:row>41</xdr:row>
      <xdr:rowOff>143764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1442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143764</xdr:rowOff>
    </xdr:from>
    <xdr:to>
      <xdr:col>68</xdr:col>
      <xdr:colOff>152400</xdr:colOff>
      <xdr:row>41</xdr:row>
      <xdr:rowOff>148590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7321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16781</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4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44704</xdr:rowOff>
    </xdr:from>
    <xdr:to>
      <xdr:col>77</xdr:col>
      <xdr:colOff>95250</xdr:colOff>
      <xdr:row>41</xdr:row>
      <xdr:rowOff>146304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64008</xdr:rowOff>
    </xdr:from>
    <xdr:to>
      <xdr:col>73</xdr:col>
      <xdr:colOff>44450</xdr:colOff>
      <xdr:row>41</xdr:row>
      <xdr:rowOff>165608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150385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92964</xdr:rowOff>
    </xdr:from>
    <xdr:to>
      <xdr:col>68</xdr:col>
      <xdr:colOff>203200</xdr:colOff>
      <xdr:row>42</xdr:row>
      <xdr:rowOff>23114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7891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基金等の充当可能財源などが比較的多く、平成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年度以降は地方債発行を抑制し、借入金の減少と償還が進んでいるが、平成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年度からは再び地方債の発行を行っているため注視していく。</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
1,175
181.85
3,361,609
3,251,737
81,309
1,628,841
2,586,077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給与水準は類似団体と比較しても低いが、産業振興事業に携わる職員を事業の民営化により削減していくことで人件費の更なる削減に努める。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26416</xdr:rowOff>
    </xdr:from>
    <xdr:to>
      <xdr:col>24</xdr:col>
      <xdr:colOff>25400</xdr:colOff>
      <xdr:row>34</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557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26416</xdr:rowOff>
    </xdr:from>
    <xdr:to>
      <xdr:col>19</xdr:col>
      <xdr:colOff>187325</xdr:colOff>
      <xdr:row>34</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855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62992</xdr:rowOff>
    </xdr:from>
    <xdr:to>
      <xdr:col>15</xdr:col>
      <xdr:colOff>98425</xdr:colOff>
      <xdr:row>34</xdr:row>
      <xdr:rowOff>72136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72136</xdr:rowOff>
    </xdr:from>
    <xdr:to>
      <xdr:col>11</xdr:col>
      <xdr:colOff>9525</xdr:colOff>
      <xdr:row>34</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014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62484</xdr:rowOff>
    </xdr:from>
    <xdr:to>
      <xdr:col>11</xdr:col>
      <xdr:colOff>60325</xdr:colOff>
      <xdr:row>36</xdr:row>
      <xdr:rowOff>164084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148861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47007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147066</xdr:rowOff>
    </xdr:from>
    <xdr:to>
      <xdr:col>20</xdr:col>
      <xdr:colOff>38100</xdr:colOff>
      <xdr:row>34</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xdr:rowOff>
    </xdr:from>
    <xdr:to>
      <xdr:col>15</xdr:col>
      <xdr:colOff>149225</xdr:colOff>
      <xdr:row>34</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123969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21336</xdr:rowOff>
    </xdr:from>
    <xdr:to>
      <xdr:col>11</xdr:col>
      <xdr:colOff>60325</xdr:colOff>
      <xdr:row>34</xdr:row>
      <xdr:rowOff>122936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151401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政策により将来に備えるための産業振興事業を各種行っているため、類似団体と比べて大きい数値となっている。事業の民間委託を進めたため減少しているが、更なる民間への移行</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検討を行い、経費の削減を図っていく。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170434</xdr:rowOff>
    </xdr:from>
    <xdr:to>
      <xdr:col>82</xdr:col>
      <xdr:colOff>107950</xdr:colOff>
      <xdr:row>18</xdr:row>
      <xdr:rowOff>136144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8508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170434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073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19</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073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33274</xdr:rowOff>
    </xdr:from>
    <xdr:to>
      <xdr:col>69</xdr:col>
      <xdr:colOff>92075</xdr:colOff>
      <xdr:row>19</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2908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85344</xdr:rowOff>
    </xdr:from>
    <xdr:to>
      <xdr:col>82</xdr:col>
      <xdr:colOff>158750</xdr:colOff>
      <xdr:row>19</xdr:row>
      <xdr:rowOff>15494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57421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153924</xdr:rowOff>
    </xdr:from>
    <xdr:to>
      <xdr:col>65</xdr:col>
      <xdr:colOff>53975</xdr:colOff>
      <xdr:row>19</xdr:row>
      <xdr:rowOff>84074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68851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高齢者施策の実施により扶助費が上昇している。現在の村の基礎をつくっていただいた高齢者への支援は必要不可欠であるが、今後更に上昇することが見込まれるため、新たな枠組みでの支援を検討す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152400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47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54</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22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133350</xdr:rowOff>
    </xdr:from>
    <xdr:to>
      <xdr:col>11</xdr:col>
      <xdr:colOff>9525</xdr:colOff>
      <xdr:row>53</xdr:row>
      <xdr:rowOff>133350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22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165100</xdr:rowOff>
    </xdr:from>
    <xdr:to>
      <xdr:col>11</xdr:col>
      <xdr:colOff>60325</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82550</xdr:rowOff>
    </xdr:from>
    <xdr:to>
      <xdr:col>11</xdr:col>
      <xdr:colOff>60325</xdr:colOff>
      <xdr:row>54</xdr:row>
      <xdr:rowOff>12700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22877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82550</xdr:rowOff>
    </xdr:from>
    <xdr:to>
      <xdr:col>6</xdr:col>
      <xdr:colOff>171450</xdr:colOff>
      <xdr:row>54</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22877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今後も公営企業会計の健全化を図り、普通会計の負担を減らすよう努める。</a:t>
          </a:r>
          <a:endParaRPr lang="ja-JP" altLang="ja-JP" sz="1400">
            <a:effectLst/>
          </a:endParaRPr>
        </a:p>
        <a:p>
          <a:r>
            <a:rPr kumimoji="1" lang="ja-JP" altLang="ja-JP" sz="1100">
              <a:solidFill>
                <a:schemeClr val="dk1"/>
              </a:solidFill>
              <a:effectLst/>
              <a:latin typeface="+mn-lt"/>
              <a:ea typeface="+mn-ea"/>
              <a:cs typeface="+mn-cs"/>
            </a:rPr>
            <a:t>また、各種産業振興関係施設を持っているため、維持補修関係経費がやや増加傾向にあるため、経費節減等の対策を図る。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19558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4310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113284</xdr:rowOff>
    </xdr:from>
    <xdr:to>
      <xdr:col>73</xdr:col>
      <xdr:colOff>180975</xdr:colOff>
      <xdr:row>54</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371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99568</xdr:rowOff>
    </xdr:from>
    <xdr:to>
      <xdr:col>69</xdr:col>
      <xdr:colOff>92075</xdr:colOff>
      <xdr:row>54</xdr:row>
      <xdr:rowOff>113284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357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108204</xdr:rowOff>
    </xdr:from>
    <xdr:to>
      <xdr:col>69</xdr:col>
      <xdr:colOff>142875</xdr:colOff>
      <xdr:row>57</xdr:row>
      <xdr:rowOff>38354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107713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140208</xdr:rowOff>
    </xdr:from>
    <xdr:to>
      <xdr:col>82</xdr:col>
      <xdr:colOff>158750</xdr:colOff>
      <xdr:row>55</xdr:row>
      <xdr:rowOff>70358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156735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4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62484</xdr:rowOff>
    </xdr:from>
    <xdr:to>
      <xdr:col>69</xdr:col>
      <xdr:colOff>142875</xdr:colOff>
      <xdr:row>54</xdr:row>
      <xdr:rowOff>164084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2811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0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48768</xdr:rowOff>
    </xdr:from>
    <xdr:to>
      <xdr:col>65</xdr:col>
      <xdr:colOff>53975</xdr:colOff>
      <xdr:row>54</xdr:row>
      <xdr:rowOff>150368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160545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村独自の子育て支援や定住対策等の政策による補助金を各種設置しているため増加傾向にある。効果が希薄なものについては統廃合を含めて検討を行う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81280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391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138430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075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74422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061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35</xdr:row>
      <xdr:rowOff>60706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9745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xdr:rowOff>
    </xdr:from>
    <xdr:to>
      <xdr:col>69</xdr:col>
      <xdr:colOff>142875</xdr:colOff>
      <xdr:row>35</xdr:row>
      <xdr:rowOff>111506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121683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年度が公債費のピークであった。平成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年ぶりに地方債の借入を行ったため増加しており、今後も増加が見込まれるため数値に注視していく。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78</xdr:row>
      <xdr:rowOff>130811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4467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130811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4239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239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123189</xdr:rowOff>
    </xdr:from>
    <xdr:to>
      <xdr:col>11</xdr:col>
      <xdr:colOff>9525</xdr:colOff>
      <xdr:row>79</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4962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80011</xdr:rowOff>
    </xdr:from>
    <xdr:to>
      <xdr:col>20</xdr:col>
      <xdr:colOff>38100</xdr:colOff>
      <xdr:row>79</xdr:row>
      <xdr:rowOff>10161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166388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72389</xdr:rowOff>
    </xdr:from>
    <xdr:to>
      <xdr:col>11</xdr:col>
      <xdr:colOff>60325</xdr:colOff>
      <xdr:row>79</xdr:row>
      <xdr:rowOff>2539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158766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大型の事業が終了しつつある為、投資的経費は減少傾向になってくる見込みであるが、今後も緊急性のない事業等は検討し、補助金の活用や、計画を見直すなど後年に大きな負担を残さないよう努力する。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60706</xdr:rowOff>
    </xdr:from>
    <xdr:to>
      <xdr:col>82</xdr:col>
      <xdr:colOff>107950</xdr:colOff>
      <xdr:row>75</xdr:row>
      <xdr:rowOff>62992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74800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149860</xdr:rowOff>
    </xdr:from>
    <xdr:to>
      <xdr:col>78</xdr:col>
      <xdr:colOff>69850</xdr:colOff>
      <xdr:row>74</xdr:row>
      <xdr:rowOff>60706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66571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149860</xdr:rowOff>
    </xdr:from>
    <xdr:to>
      <xdr:col>73</xdr:col>
      <xdr:colOff>180975</xdr:colOff>
      <xdr:row>74</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266571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53848</xdr:rowOff>
    </xdr:from>
    <xdr:to>
      <xdr:col>69</xdr:col>
      <xdr:colOff>92075</xdr:colOff>
      <xdr:row>74</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7411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105918</xdr:rowOff>
    </xdr:from>
    <xdr:to>
      <xdr:col>65</xdr:col>
      <xdr:colOff>53975</xdr:colOff>
      <xdr:row>77</xdr:row>
      <xdr:rowOff>36068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20845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12192</xdr:rowOff>
    </xdr:from>
    <xdr:to>
      <xdr:col>82</xdr:col>
      <xdr:colOff>158750</xdr:colOff>
      <xdr:row>75</xdr:row>
      <xdr:rowOff>113792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8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28719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71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xdr:rowOff>
    </xdr:from>
    <xdr:to>
      <xdr:col>78</xdr:col>
      <xdr:colOff>120650</xdr:colOff>
      <xdr:row>74</xdr:row>
      <xdr:rowOff>111506</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6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121683</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46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99060</xdr:rowOff>
    </xdr:from>
    <xdr:to>
      <xdr:col>74</xdr:col>
      <xdr:colOff>31750</xdr:colOff>
      <xdr:row>74</xdr:row>
      <xdr:rowOff>29210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39387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51054</xdr:rowOff>
    </xdr:from>
    <xdr:to>
      <xdr:col>69</xdr:col>
      <xdr:colOff>142875</xdr:colOff>
      <xdr:row>74</xdr:row>
      <xdr:rowOff>152654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7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162831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50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xdr:rowOff>
    </xdr:from>
    <xdr:to>
      <xdr:col>65</xdr:col>
      <xdr:colOff>53975</xdr:colOff>
      <xdr:row>74</xdr:row>
      <xdr:rowOff>104648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114825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81128</xdr:rowOff>
    </xdr:from>
    <xdr:to>
      <xdr:col>29</xdr:col>
      <xdr:colOff>127000</xdr:colOff>
      <xdr:row>16</xdr:row>
      <xdr:rowOff>105862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71953"/>
          <a:ext cx="647700" cy="24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92521</xdr:rowOff>
    </xdr:from>
    <xdr:to>
      <xdr:col>26</xdr:col>
      <xdr:colOff>50800</xdr:colOff>
      <xdr:row>16</xdr:row>
      <xdr:rowOff>105862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883346"/>
          <a:ext cx="698500" cy="13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68650</xdr:rowOff>
    </xdr:from>
    <xdr:to>
      <xdr:col>22</xdr:col>
      <xdr:colOff>114300</xdr:colOff>
      <xdr:row>16</xdr:row>
      <xdr:rowOff>92521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859475"/>
          <a:ext cx="698500" cy="2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136405</xdr:rowOff>
    </xdr:from>
    <xdr:to>
      <xdr:col>18</xdr:col>
      <xdr:colOff>177800</xdr:colOff>
      <xdr:row>16</xdr:row>
      <xdr:rowOff>68650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755780"/>
          <a:ext cx="698500" cy="10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10497</xdr:rowOff>
    </xdr:from>
    <xdr:to>
      <xdr:col>19</xdr:col>
      <xdr:colOff>38100</xdr:colOff>
      <xdr:row>18</xdr:row>
      <xdr:rowOff>112097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96874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81227</xdr:rowOff>
    </xdr:from>
    <xdr:to>
      <xdr:col>15</xdr:col>
      <xdr:colOff>101600</xdr:colOff>
      <xdr:row>18</xdr:row>
      <xdr:rowOff>11377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167604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30328</xdr:rowOff>
    </xdr:from>
    <xdr:to>
      <xdr:col>29</xdr:col>
      <xdr:colOff>177800</xdr:colOff>
      <xdr:row>16</xdr:row>
      <xdr:rowOff>131928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2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46855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6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55062</xdr:rowOff>
    </xdr:from>
    <xdr:to>
      <xdr:col>26</xdr:col>
      <xdr:colOff>101600</xdr:colOff>
      <xdr:row>16</xdr:row>
      <xdr:rowOff>156662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4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166839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14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41721</xdr:rowOff>
    </xdr:from>
    <xdr:to>
      <xdr:col>22</xdr:col>
      <xdr:colOff>165100</xdr:colOff>
      <xdr:row>16</xdr:row>
      <xdr:rowOff>143321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32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153498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0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17850</xdr:rowOff>
    </xdr:from>
    <xdr:to>
      <xdr:col>19</xdr:col>
      <xdr:colOff>38100</xdr:colOff>
      <xdr:row>16</xdr:row>
      <xdr:rowOff>119450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08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129627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7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85605</xdr:rowOff>
    </xdr:from>
    <xdr:to>
      <xdr:col>15</xdr:col>
      <xdr:colOff>101600</xdr:colOff>
      <xdr:row>16</xdr:row>
      <xdr:rowOff>15755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0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25932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47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302231</xdr:rowOff>
    </xdr:from>
    <xdr:to>
      <xdr:col>29</xdr:col>
      <xdr:colOff>127000</xdr:colOff>
      <xdr:row>35</xdr:row>
      <xdr:rowOff>19545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569681"/>
          <a:ext cx="647700" cy="6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302231</xdr:rowOff>
    </xdr:from>
    <xdr:to>
      <xdr:col>26</xdr:col>
      <xdr:colOff>50800</xdr:colOff>
      <xdr:row>35</xdr:row>
      <xdr:rowOff>20020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569681"/>
          <a:ext cx="698500" cy="60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323728</xdr:rowOff>
    </xdr:from>
    <xdr:to>
      <xdr:col>22</xdr:col>
      <xdr:colOff>114300</xdr:colOff>
      <xdr:row>35</xdr:row>
      <xdr:rowOff>20020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591178"/>
          <a:ext cx="698500" cy="3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245963</xdr:rowOff>
    </xdr:from>
    <xdr:to>
      <xdr:col>18</xdr:col>
      <xdr:colOff>177800</xdr:colOff>
      <xdr:row>34</xdr:row>
      <xdr:rowOff>323728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13413"/>
          <a:ext cx="698500" cy="77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212496</xdr:rowOff>
    </xdr:from>
    <xdr:to>
      <xdr:col>19</xdr:col>
      <xdr:colOff>38100</xdr:colOff>
      <xdr:row>35</xdr:row>
      <xdr:rowOff>314096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298873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181109</xdr:rowOff>
    </xdr:from>
    <xdr:to>
      <xdr:col>15</xdr:col>
      <xdr:colOff>101600</xdr:colOff>
      <xdr:row>35</xdr:row>
      <xdr:rowOff>282709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311645</xdr:rowOff>
    </xdr:from>
    <xdr:to>
      <xdr:col>29</xdr:col>
      <xdr:colOff>177800</xdr:colOff>
      <xdr:row>35</xdr:row>
      <xdr:rowOff>70345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7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156721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2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251431</xdr:rowOff>
    </xdr:from>
    <xdr:to>
      <xdr:col>26</xdr:col>
      <xdr:colOff>101600</xdr:colOff>
      <xdr:row>35</xdr:row>
      <xdr:rowOff>10131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1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20308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87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312120</xdr:rowOff>
    </xdr:from>
    <xdr:to>
      <xdr:col>22</xdr:col>
      <xdr:colOff>165100</xdr:colOff>
      <xdr:row>35</xdr:row>
      <xdr:rowOff>70820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7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80997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4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272928</xdr:rowOff>
    </xdr:from>
    <xdr:to>
      <xdr:col>19</xdr:col>
      <xdr:colOff>38100</xdr:colOff>
      <xdr:row>35</xdr:row>
      <xdr:rowOff>31628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4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41806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195163</xdr:rowOff>
    </xdr:from>
    <xdr:to>
      <xdr:col>15</xdr:col>
      <xdr:colOff>101600</xdr:colOff>
      <xdr:row>34</xdr:row>
      <xdr:rowOff>296763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6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306940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
1,175
181.85
3,361,609
3,251,737
81,309
1,628,841
2,586,077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147715</xdr:rowOff>
    </xdr:from>
    <xdr:to>
      <xdr:col>24</xdr:col>
      <xdr:colOff>63500</xdr:colOff>
      <xdr:row>36</xdr:row>
      <xdr:rowOff>1463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48465"/>
          <a:ext cx="838200" cy="2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139115</xdr:rowOff>
    </xdr:from>
    <xdr:to>
      <xdr:col>19</xdr:col>
      <xdr:colOff>177800</xdr:colOff>
      <xdr:row>36</xdr:row>
      <xdr:rowOff>1463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139865"/>
          <a:ext cx="889000" cy="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123149</xdr:rowOff>
    </xdr:from>
    <xdr:to>
      <xdr:col>15</xdr:col>
      <xdr:colOff>50800</xdr:colOff>
      <xdr:row>35</xdr:row>
      <xdr:rowOff>139115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123899"/>
          <a:ext cx="889000" cy="1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108302</xdr:rowOff>
    </xdr:from>
    <xdr:to>
      <xdr:col>10</xdr:col>
      <xdr:colOff>114300</xdr:colOff>
      <xdr:row>35</xdr:row>
      <xdr:rowOff>123149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109052"/>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90930</xdr:rowOff>
    </xdr:from>
    <xdr:to>
      <xdr:col>10</xdr:col>
      <xdr:colOff>165100</xdr:colOff>
      <xdr:row>37</xdr:row>
      <xdr:rowOff>21080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149111</xdr:rowOff>
    </xdr:from>
    <xdr:to>
      <xdr:col>6</xdr:col>
      <xdr:colOff>38100</xdr:colOff>
      <xdr:row>36</xdr:row>
      <xdr:rowOff>79261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70388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4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96915</xdr:rowOff>
    </xdr:from>
    <xdr:to>
      <xdr:col>24</xdr:col>
      <xdr:colOff>114300</xdr:colOff>
      <xdr:row>36</xdr:row>
      <xdr:rowOff>27065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9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119792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4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122113</xdr:rowOff>
    </xdr:from>
    <xdr:to>
      <xdr:col>20</xdr:col>
      <xdr:colOff>38100</xdr:colOff>
      <xdr:row>36</xdr:row>
      <xdr:rowOff>52263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68790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9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88315</xdr:rowOff>
    </xdr:from>
    <xdr:to>
      <xdr:col>15</xdr:col>
      <xdr:colOff>101600</xdr:colOff>
      <xdr:row>36</xdr:row>
      <xdr:rowOff>18465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34992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6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72349</xdr:rowOff>
    </xdr:from>
    <xdr:to>
      <xdr:col>10</xdr:col>
      <xdr:colOff>165100</xdr:colOff>
      <xdr:row>36</xdr:row>
      <xdr:rowOff>2499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7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19026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4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57502</xdr:rowOff>
    </xdr:from>
    <xdr:to>
      <xdr:col>6</xdr:col>
      <xdr:colOff>38100</xdr:colOff>
      <xdr:row>35</xdr:row>
      <xdr:rowOff>159102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5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4179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3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142042</xdr:rowOff>
    </xdr:from>
    <xdr:to>
      <xdr:col>24</xdr:col>
      <xdr:colOff>63500</xdr:colOff>
      <xdr:row>54</xdr:row>
      <xdr:rowOff>19012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228892"/>
          <a:ext cx="838200" cy="4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118132</xdr:rowOff>
    </xdr:from>
    <xdr:to>
      <xdr:col>19</xdr:col>
      <xdr:colOff>177800</xdr:colOff>
      <xdr:row>54</xdr:row>
      <xdr:rowOff>19012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204982"/>
          <a:ext cx="889000" cy="7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60738</xdr:rowOff>
    </xdr:from>
    <xdr:to>
      <xdr:col>15</xdr:col>
      <xdr:colOff>50800</xdr:colOff>
      <xdr:row>53</xdr:row>
      <xdr:rowOff>118132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147588"/>
          <a:ext cx="889000" cy="5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150924</xdr:rowOff>
    </xdr:from>
    <xdr:to>
      <xdr:col>10</xdr:col>
      <xdr:colOff>114300</xdr:colOff>
      <xdr:row>53</xdr:row>
      <xdr:rowOff>60738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8894874"/>
          <a:ext cx="889000" cy="25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160697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91242</xdr:rowOff>
    </xdr:from>
    <xdr:to>
      <xdr:col>24</xdr:col>
      <xdr:colOff>114300</xdr:colOff>
      <xdr:row>54</xdr:row>
      <xdr:rowOff>21392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1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114119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02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139662</xdr:rowOff>
    </xdr:from>
    <xdr:to>
      <xdr:col>20</xdr:col>
      <xdr:colOff>38100</xdr:colOff>
      <xdr:row>54</xdr:row>
      <xdr:rowOff>69812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2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86339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00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67332</xdr:rowOff>
    </xdr:from>
    <xdr:to>
      <xdr:col>15</xdr:col>
      <xdr:colOff>101600</xdr:colOff>
      <xdr:row>53</xdr:row>
      <xdr:rowOff>168932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1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14009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892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9938</xdr:rowOff>
    </xdr:from>
    <xdr:to>
      <xdr:col>10</xdr:col>
      <xdr:colOff>165100</xdr:colOff>
      <xdr:row>53</xdr:row>
      <xdr:rowOff>111538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0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128065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887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100124</xdr:rowOff>
    </xdr:from>
    <xdr:to>
      <xdr:col>6</xdr:col>
      <xdr:colOff>38100</xdr:colOff>
      <xdr:row>52</xdr:row>
      <xdr:rowOff>30274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88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46801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861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13238</xdr:rowOff>
    </xdr:from>
    <xdr:to>
      <xdr:col>24</xdr:col>
      <xdr:colOff>63500</xdr:colOff>
      <xdr:row>78</xdr:row>
      <xdr:rowOff>23343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86338"/>
          <a:ext cx="8382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13238</xdr:rowOff>
    </xdr:from>
    <xdr:to>
      <xdr:col>19</xdr:col>
      <xdr:colOff>177800</xdr:colOff>
      <xdr:row>78</xdr:row>
      <xdr:rowOff>69047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86338"/>
          <a:ext cx="889000" cy="5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69047</xdr:rowOff>
    </xdr:from>
    <xdr:to>
      <xdr:col>15</xdr:col>
      <xdr:colOff>50800</xdr:colOff>
      <xdr:row>78</xdr:row>
      <xdr:rowOff>121847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42147"/>
          <a:ext cx="889000" cy="5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121648</xdr:rowOff>
    </xdr:from>
    <xdr:to>
      <xdr:col>10</xdr:col>
      <xdr:colOff>114300</xdr:colOff>
      <xdr:row>78</xdr:row>
      <xdr:rowOff>121847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94748"/>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45648</xdr:rowOff>
    </xdr:from>
    <xdr:to>
      <xdr:col>10</xdr:col>
      <xdr:colOff>165100</xdr:colOff>
      <xdr:row>78</xdr:row>
      <xdr:rowOff>147248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163775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9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20518</xdr:rowOff>
    </xdr:from>
    <xdr:to>
      <xdr:col>6</xdr:col>
      <xdr:colOff>38100</xdr:colOff>
      <xdr:row>78</xdr:row>
      <xdr:rowOff>122118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138645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143993</xdr:rowOff>
    </xdr:from>
    <xdr:to>
      <xdr:col>24</xdr:col>
      <xdr:colOff>114300</xdr:colOff>
      <xdr:row>78</xdr:row>
      <xdr:rowOff>74143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122420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133888</xdr:rowOff>
    </xdr:from>
    <xdr:to>
      <xdr:col>20</xdr:col>
      <xdr:colOff>38100</xdr:colOff>
      <xdr:row>78</xdr:row>
      <xdr:rowOff>64038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55165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18247</xdr:rowOff>
    </xdr:from>
    <xdr:to>
      <xdr:col>15</xdr:col>
      <xdr:colOff>101600</xdr:colOff>
      <xdr:row>78</xdr:row>
      <xdr:rowOff>119847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110974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8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71047</xdr:rowOff>
    </xdr:from>
    <xdr:to>
      <xdr:col>10</xdr:col>
      <xdr:colOff>165100</xdr:colOff>
      <xdr:row>79</xdr:row>
      <xdr:rowOff>1197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163774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3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70848</xdr:rowOff>
    </xdr:from>
    <xdr:to>
      <xdr:col>6</xdr:col>
      <xdr:colOff>38100</xdr:colOff>
      <xdr:row>79</xdr:row>
      <xdr:rowOff>998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163575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26572</xdr:rowOff>
    </xdr:from>
    <xdr:to>
      <xdr:col>24</xdr:col>
      <xdr:colOff>63500</xdr:colOff>
      <xdr:row>94</xdr:row>
      <xdr:rowOff>64548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142872"/>
          <a:ext cx="838200" cy="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64548</xdr:rowOff>
    </xdr:from>
    <xdr:to>
      <xdr:col>19</xdr:col>
      <xdr:colOff>177800</xdr:colOff>
      <xdr:row>94</xdr:row>
      <xdr:rowOff>135062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180848"/>
          <a:ext cx="889000" cy="7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135062</xdr:rowOff>
    </xdr:from>
    <xdr:to>
      <xdr:col>15</xdr:col>
      <xdr:colOff>50800</xdr:colOff>
      <xdr:row>95</xdr:row>
      <xdr:rowOff>141072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51362"/>
          <a:ext cx="889000" cy="17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98200</xdr:rowOff>
    </xdr:from>
    <xdr:to>
      <xdr:col>10</xdr:col>
      <xdr:colOff>114300</xdr:colOff>
      <xdr:row>95</xdr:row>
      <xdr:rowOff>141072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385950"/>
          <a:ext cx="889000" cy="4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35331</xdr:rowOff>
    </xdr:from>
    <xdr:to>
      <xdr:col>10</xdr:col>
      <xdr:colOff>165100</xdr:colOff>
      <xdr:row>96</xdr:row>
      <xdr:rowOff>136931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128058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9824</xdr:rowOff>
    </xdr:from>
    <xdr:to>
      <xdr:col>6</xdr:col>
      <xdr:colOff>38100</xdr:colOff>
      <xdr:row>96</xdr:row>
      <xdr:rowOff>111424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102551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147222</xdr:rowOff>
    </xdr:from>
    <xdr:to>
      <xdr:col>24</xdr:col>
      <xdr:colOff>114300</xdr:colOff>
      <xdr:row>94</xdr:row>
      <xdr:rowOff>77372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09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170099</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94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13748</xdr:rowOff>
    </xdr:from>
    <xdr:to>
      <xdr:col>20</xdr:col>
      <xdr:colOff>38100</xdr:colOff>
      <xdr:row>94</xdr:row>
      <xdr:rowOff>115348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131875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90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84262</xdr:rowOff>
    </xdr:from>
    <xdr:to>
      <xdr:col>15</xdr:col>
      <xdr:colOff>101600</xdr:colOff>
      <xdr:row>95</xdr:row>
      <xdr:rowOff>14412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0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30939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597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90272</xdr:rowOff>
    </xdr:from>
    <xdr:to>
      <xdr:col>10</xdr:col>
      <xdr:colOff>165100</xdr:colOff>
      <xdr:row>96</xdr:row>
      <xdr:rowOff>20422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36949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5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47400</xdr:rowOff>
    </xdr:from>
    <xdr:to>
      <xdr:col>6</xdr:col>
      <xdr:colOff>38100</xdr:colOff>
      <xdr:row>95</xdr:row>
      <xdr:rowOff>149000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165527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1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69847</xdr:rowOff>
    </xdr:from>
    <xdr:to>
      <xdr:col>55</xdr:col>
      <xdr:colOff>0</xdr:colOff>
      <xdr:row>36</xdr:row>
      <xdr:rowOff>149779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42047"/>
          <a:ext cx="838200" cy="7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142177</xdr:rowOff>
    </xdr:from>
    <xdr:to>
      <xdr:col>50</xdr:col>
      <xdr:colOff>114300</xdr:colOff>
      <xdr:row>36</xdr:row>
      <xdr:rowOff>149779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314377"/>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142177</xdr:rowOff>
    </xdr:from>
    <xdr:to>
      <xdr:col>45</xdr:col>
      <xdr:colOff>177800</xdr:colOff>
      <xdr:row>36</xdr:row>
      <xdr:rowOff>156096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14377"/>
          <a:ext cx="889000" cy="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156096</xdr:rowOff>
    </xdr:from>
    <xdr:to>
      <xdr:col>41</xdr:col>
      <xdr:colOff>50800</xdr:colOff>
      <xdr:row>37</xdr:row>
      <xdr:rowOff>10775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28296"/>
          <a:ext cx="8890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12608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19047</xdr:rowOff>
    </xdr:from>
    <xdr:to>
      <xdr:col>55</xdr:col>
      <xdr:colOff>50800</xdr:colOff>
      <xdr:row>36</xdr:row>
      <xdr:rowOff>120647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41924</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4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98979</xdr:rowOff>
    </xdr:from>
    <xdr:to>
      <xdr:col>50</xdr:col>
      <xdr:colOff>165100</xdr:colOff>
      <xdr:row>37</xdr:row>
      <xdr:rowOff>29129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7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45656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4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91377</xdr:rowOff>
    </xdr:from>
    <xdr:to>
      <xdr:col>46</xdr:col>
      <xdr:colOff>38100</xdr:colOff>
      <xdr:row>37</xdr:row>
      <xdr:rowOff>21527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38054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3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105296</xdr:rowOff>
    </xdr:from>
    <xdr:to>
      <xdr:col>41</xdr:col>
      <xdr:colOff>101600</xdr:colOff>
      <xdr:row>37</xdr:row>
      <xdr:rowOff>35446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51973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5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131425</xdr:rowOff>
    </xdr:from>
    <xdr:to>
      <xdr:col>36</xdr:col>
      <xdr:colOff>165100</xdr:colOff>
      <xdr:row>37</xdr:row>
      <xdr:rowOff>61575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78102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07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51186</xdr:rowOff>
    </xdr:from>
    <xdr:to>
      <xdr:col>55</xdr:col>
      <xdr:colOff>0</xdr:colOff>
      <xdr:row>56</xdr:row>
      <xdr:rowOff>115957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652386"/>
          <a:ext cx="8382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115957</xdr:rowOff>
    </xdr:from>
    <xdr:to>
      <xdr:col>50</xdr:col>
      <xdr:colOff>114300</xdr:colOff>
      <xdr:row>56</xdr:row>
      <xdr:rowOff>120069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17157"/>
          <a:ext cx="889000" cy="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94332</xdr:rowOff>
    </xdr:from>
    <xdr:to>
      <xdr:col>45</xdr:col>
      <xdr:colOff>177800</xdr:colOff>
      <xdr:row>56</xdr:row>
      <xdr:rowOff>120069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695532"/>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156325</xdr:rowOff>
    </xdr:from>
    <xdr:to>
      <xdr:col>41</xdr:col>
      <xdr:colOff>50800</xdr:colOff>
      <xdr:row>56</xdr:row>
      <xdr:rowOff>94332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586075"/>
          <a:ext cx="889000" cy="10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148318</xdr:rowOff>
    </xdr:from>
    <xdr:to>
      <xdr:col>41</xdr:col>
      <xdr:colOff>101600</xdr:colOff>
      <xdr:row>58</xdr:row>
      <xdr:rowOff>78468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69595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128425</xdr:rowOff>
    </xdr:from>
    <xdr:to>
      <xdr:col>36</xdr:col>
      <xdr:colOff>165100</xdr:colOff>
      <xdr:row>58</xdr:row>
      <xdr:rowOff>58575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49702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386</xdr:rowOff>
    </xdr:from>
    <xdr:to>
      <xdr:col>55</xdr:col>
      <xdr:colOff>50800</xdr:colOff>
      <xdr:row>56</xdr:row>
      <xdr:rowOff>101986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0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23263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5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65157</xdr:rowOff>
    </xdr:from>
    <xdr:to>
      <xdr:col>50</xdr:col>
      <xdr:colOff>165100</xdr:colOff>
      <xdr:row>56</xdr:row>
      <xdr:rowOff>166757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6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11834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44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69269</xdr:rowOff>
    </xdr:from>
    <xdr:to>
      <xdr:col>46</xdr:col>
      <xdr:colOff>38100</xdr:colOff>
      <xdr:row>56</xdr:row>
      <xdr:rowOff>170869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15946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44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43532</xdr:rowOff>
    </xdr:from>
    <xdr:to>
      <xdr:col>41</xdr:col>
      <xdr:colOff>101600</xdr:colOff>
      <xdr:row>56</xdr:row>
      <xdr:rowOff>145132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4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161659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41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105525</xdr:rowOff>
    </xdr:from>
    <xdr:to>
      <xdr:col>36</xdr:col>
      <xdr:colOff>165100</xdr:colOff>
      <xdr:row>56</xdr:row>
      <xdr:rowOff>35675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5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52202</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27205" y="93105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131701</xdr:rowOff>
    </xdr:from>
    <xdr:to>
      <xdr:col>55</xdr:col>
      <xdr:colOff>0</xdr:colOff>
      <xdr:row>75</xdr:row>
      <xdr:rowOff>5457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2647551"/>
          <a:ext cx="838200" cy="2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83632</xdr:rowOff>
    </xdr:from>
    <xdr:to>
      <xdr:col>50</xdr:col>
      <xdr:colOff>114300</xdr:colOff>
      <xdr:row>75</xdr:row>
      <xdr:rowOff>5457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770932"/>
          <a:ext cx="889000" cy="9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86986</xdr:rowOff>
    </xdr:from>
    <xdr:to>
      <xdr:col>45</xdr:col>
      <xdr:colOff>177800</xdr:colOff>
      <xdr:row>74</xdr:row>
      <xdr:rowOff>83632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602836"/>
          <a:ext cx="889000" cy="16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12765</xdr:rowOff>
    </xdr:from>
    <xdr:to>
      <xdr:col>41</xdr:col>
      <xdr:colOff>50800</xdr:colOff>
      <xdr:row>73</xdr:row>
      <xdr:rowOff>86986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528615"/>
          <a:ext cx="889000" cy="7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95842</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80901</xdr:rowOff>
    </xdr:from>
    <xdr:to>
      <xdr:col>55</xdr:col>
      <xdr:colOff>50800</xdr:colOff>
      <xdr:row>74</xdr:row>
      <xdr:rowOff>11051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25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103778</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44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126107</xdr:rowOff>
    </xdr:from>
    <xdr:to>
      <xdr:col>50</xdr:col>
      <xdr:colOff>165100</xdr:colOff>
      <xdr:row>75</xdr:row>
      <xdr:rowOff>56257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81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72784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58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32832</xdr:rowOff>
    </xdr:from>
    <xdr:to>
      <xdr:col>46</xdr:col>
      <xdr:colOff>38100</xdr:colOff>
      <xdr:row>74</xdr:row>
      <xdr:rowOff>134432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72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150959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49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36186</xdr:rowOff>
    </xdr:from>
    <xdr:to>
      <xdr:col>41</xdr:col>
      <xdr:colOff>101600</xdr:colOff>
      <xdr:row>73</xdr:row>
      <xdr:rowOff>137786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55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154313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32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133415</xdr:rowOff>
    </xdr:from>
    <xdr:to>
      <xdr:col>36</xdr:col>
      <xdr:colOff>165100</xdr:colOff>
      <xdr:row>73</xdr:row>
      <xdr:rowOff>63565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47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80092</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25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94083</xdr:rowOff>
    </xdr:from>
    <xdr:to>
      <xdr:col>55</xdr:col>
      <xdr:colOff>0</xdr:colOff>
      <xdr:row>98</xdr:row>
      <xdr:rowOff>103228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9618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103228</xdr:rowOff>
    </xdr:from>
    <xdr:to>
      <xdr:col>50</xdr:col>
      <xdr:colOff>114300</xdr:colOff>
      <xdr:row>98</xdr:row>
      <xdr:rowOff>139700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05328"/>
          <a:ext cx="889000" cy="3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139700</xdr:rowOff>
    </xdr:from>
    <xdr:to>
      <xdr:col>45</xdr:col>
      <xdr:colOff>177800</xdr:colOff>
      <xdr:row>98</xdr:row>
      <xdr:rowOff>139700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98757</xdr:rowOff>
    </xdr:from>
    <xdr:to>
      <xdr:col>41</xdr:col>
      <xdr:colOff>50800</xdr:colOff>
      <xdr:row>98</xdr:row>
      <xdr:rowOff>139700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00857"/>
          <a:ext cx="889000" cy="4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159490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43283</xdr:rowOff>
    </xdr:from>
    <xdr:to>
      <xdr:col>55</xdr:col>
      <xdr:colOff>50800</xdr:colOff>
      <xdr:row>98</xdr:row>
      <xdr:rowOff>144883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52428</xdr:rowOff>
    </xdr:from>
    <xdr:to>
      <xdr:col>50</xdr:col>
      <xdr:colOff>165100</xdr:colOff>
      <xdr:row>98</xdr:row>
      <xdr:rowOff>154028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145155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88900</xdr:rowOff>
    </xdr:from>
    <xdr:to>
      <xdr:col>46</xdr:col>
      <xdr:colOff>38100</xdr:colOff>
      <xdr:row>99</xdr:row>
      <xdr:rowOff>19050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10177</xdr:rowOff>
    </xdr:from>
    <xdr:ext cx="249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625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47957</xdr:rowOff>
    </xdr:from>
    <xdr:to>
      <xdr:col>36</xdr:col>
      <xdr:colOff>165100</xdr:colOff>
      <xdr:row>98</xdr:row>
      <xdr:rowOff>149557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140684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4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2871</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89421"/>
          <a:ext cx="889000" cy="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2871</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9421"/>
          <a:ext cx="889000" cy="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129626</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473276"/>
          <a:ext cx="889000" cy="25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119022</xdr:rowOff>
    </xdr:from>
    <xdr:to>
      <xdr:col>72</xdr:col>
      <xdr:colOff>38100</xdr:colOff>
      <xdr:row>39</xdr:row>
      <xdr:rowOff>49172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65699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110857</xdr:rowOff>
    </xdr:from>
    <xdr:to>
      <xdr:col>67</xdr:col>
      <xdr:colOff>101600</xdr:colOff>
      <xdr:row>39</xdr:row>
      <xdr:rowOff>41007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32134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123521</xdr:rowOff>
    </xdr:from>
    <xdr:to>
      <xdr:col>76</xdr:col>
      <xdr:colOff>165100</xdr:colOff>
      <xdr:row>39</xdr:row>
      <xdr:rowOff>53671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44798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73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78826</xdr:rowOff>
    </xdr:from>
    <xdr:to>
      <xdr:col>67</xdr:col>
      <xdr:colOff>101600</xdr:colOff>
      <xdr:row>38</xdr:row>
      <xdr:rowOff>8976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2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25503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1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7712</xdr:rowOff>
    </xdr:from>
    <xdr:to>
      <xdr:col>85</xdr:col>
      <xdr:colOff>127000</xdr:colOff>
      <xdr:row>75</xdr:row>
      <xdr:rowOff>84352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866462"/>
          <a:ext cx="838200" cy="7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7712</xdr:rowOff>
    </xdr:from>
    <xdr:to>
      <xdr:col>81</xdr:col>
      <xdr:colOff>50800</xdr:colOff>
      <xdr:row>75</xdr:row>
      <xdr:rowOff>64477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866462"/>
          <a:ext cx="889000" cy="5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12442</xdr:rowOff>
    </xdr:from>
    <xdr:to>
      <xdr:col>76</xdr:col>
      <xdr:colOff>114300</xdr:colOff>
      <xdr:row>75</xdr:row>
      <xdr:rowOff>64477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871192"/>
          <a:ext cx="889000" cy="5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91841</xdr:rowOff>
    </xdr:from>
    <xdr:to>
      <xdr:col>71</xdr:col>
      <xdr:colOff>177800</xdr:colOff>
      <xdr:row>75</xdr:row>
      <xdr:rowOff>12442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779141"/>
          <a:ext cx="889000" cy="9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44190</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33552</xdr:rowOff>
    </xdr:from>
    <xdr:to>
      <xdr:col>85</xdr:col>
      <xdr:colOff>177800</xdr:colOff>
      <xdr:row>75</xdr:row>
      <xdr:rowOff>135152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56429</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4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128362</xdr:rowOff>
    </xdr:from>
    <xdr:to>
      <xdr:col>81</xdr:col>
      <xdr:colOff>101600</xdr:colOff>
      <xdr:row>75</xdr:row>
      <xdr:rowOff>58512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75039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59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13677</xdr:rowOff>
    </xdr:from>
    <xdr:to>
      <xdr:col>76</xdr:col>
      <xdr:colOff>165100</xdr:colOff>
      <xdr:row>75</xdr:row>
      <xdr:rowOff>115277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131804</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64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133092</xdr:rowOff>
    </xdr:from>
    <xdr:to>
      <xdr:col>72</xdr:col>
      <xdr:colOff>38100</xdr:colOff>
      <xdr:row>75</xdr:row>
      <xdr:rowOff>63242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2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79769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59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41041</xdr:rowOff>
    </xdr:from>
    <xdr:to>
      <xdr:col>67</xdr:col>
      <xdr:colOff>101600</xdr:colOff>
      <xdr:row>74</xdr:row>
      <xdr:rowOff>142641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7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159168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50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135601</xdr:rowOff>
    </xdr:from>
    <xdr:to>
      <xdr:col>85</xdr:col>
      <xdr:colOff>127000</xdr:colOff>
      <xdr:row>99</xdr:row>
      <xdr:rowOff>65677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37701"/>
          <a:ext cx="838200" cy="10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65677</xdr:rowOff>
    </xdr:from>
    <xdr:to>
      <xdr:col>81</xdr:col>
      <xdr:colOff>50800</xdr:colOff>
      <xdr:row>99</xdr:row>
      <xdr:rowOff>66653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39227"/>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66653</xdr:rowOff>
    </xdr:from>
    <xdr:to>
      <xdr:col>76</xdr:col>
      <xdr:colOff>114300</xdr:colOff>
      <xdr:row>99</xdr:row>
      <xdr:rowOff>67728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7040203"/>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79797</xdr:rowOff>
    </xdr:from>
    <xdr:to>
      <xdr:col>71</xdr:col>
      <xdr:colOff>177800</xdr:colOff>
      <xdr:row>99</xdr:row>
      <xdr:rowOff>67728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81897"/>
          <a:ext cx="889000" cy="15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131522</xdr:rowOff>
    </xdr:from>
    <xdr:to>
      <xdr:col>72</xdr:col>
      <xdr:colOff>38100</xdr:colOff>
      <xdr:row>99</xdr:row>
      <xdr:rowOff>61672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78199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155963</xdr:rowOff>
    </xdr:from>
    <xdr:to>
      <xdr:col>67</xdr:col>
      <xdr:colOff>101600</xdr:colOff>
      <xdr:row>99</xdr:row>
      <xdr:rowOff>86113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5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77240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84801</xdr:rowOff>
    </xdr:from>
    <xdr:to>
      <xdr:col>85</xdr:col>
      <xdr:colOff>177800</xdr:colOff>
      <xdr:row>99</xdr:row>
      <xdr:rowOff>14951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107678</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14877</xdr:rowOff>
    </xdr:from>
    <xdr:to>
      <xdr:col>81</xdr:col>
      <xdr:colOff>101600</xdr:colOff>
      <xdr:row>99</xdr:row>
      <xdr:rowOff>116477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8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107604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15853</xdr:rowOff>
    </xdr:from>
    <xdr:to>
      <xdr:col>76</xdr:col>
      <xdr:colOff>165100</xdr:colOff>
      <xdr:row>99</xdr:row>
      <xdr:rowOff>117453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108580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8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16928</xdr:rowOff>
    </xdr:from>
    <xdr:to>
      <xdr:col>72</xdr:col>
      <xdr:colOff>38100</xdr:colOff>
      <xdr:row>99</xdr:row>
      <xdr:rowOff>118528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9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109655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8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28997</xdr:rowOff>
    </xdr:from>
    <xdr:to>
      <xdr:col>67</xdr:col>
      <xdr:colOff>101600</xdr:colOff>
      <xdr:row>98</xdr:row>
      <xdr:rowOff>130597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147124</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0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147968</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5462918"/>
          <a:ext cx="889000" cy="126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147593</xdr:rowOff>
    </xdr:from>
    <xdr:to>
      <xdr:col>102</xdr:col>
      <xdr:colOff>165100</xdr:colOff>
      <xdr:row>39</xdr:row>
      <xdr:rowOff>77743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94270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157918</xdr:rowOff>
    </xdr:from>
    <xdr:to>
      <xdr:col>98</xdr:col>
      <xdr:colOff>38100</xdr:colOff>
      <xdr:row>39</xdr:row>
      <xdr:rowOff>88068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79195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765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97168</xdr:rowOff>
    </xdr:from>
    <xdr:to>
      <xdr:col>98</xdr:col>
      <xdr:colOff>38100</xdr:colOff>
      <xdr:row>32</xdr:row>
      <xdr:rowOff>27318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54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43845</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389111" y="5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143548</xdr:rowOff>
    </xdr:from>
    <xdr:to>
      <xdr:col>116</xdr:col>
      <xdr:colOff>63500</xdr:colOff>
      <xdr:row>56</xdr:row>
      <xdr:rowOff>170790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744748"/>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170790</xdr:rowOff>
    </xdr:from>
    <xdr:to>
      <xdr:col>111</xdr:col>
      <xdr:colOff>177800</xdr:colOff>
      <xdr:row>57</xdr:row>
      <xdr:rowOff>4255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771990"/>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166980</xdr:rowOff>
    </xdr:from>
    <xdr:to>
      <xdr:col>107</xdr:col>
      <xdr:colOff>50800</xdr:colOff>
      <xdr:row>57</xdr:row>
      <xdr:rowOff>4255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768180"/>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150940</xdr:rowOff>
    </xdr:from>
    <xdr:to>
      <xdr:col>102</xdr:col>
      <xdr:colOff>114300</xdr:colOff>
      <xdr:row>56</xdr:row>
      <xdr:rowOff>166980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752140"/>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11119</xdr:rowOff>
    </xdr:from>
    <xdr:to>
      <xdr:col>102</xdr:col>
      <xdr:colOff>165100</xdr:colOff>
      <xdr:row>58</xdr:row>
      <xdr:rowOff>112719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103846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144373</xdr:rowOff>
    </xdr:from>
    <xdr:to>
      <xdr:col>98</xdr:col>
      <xdr:colOff>38100</xdr:colOff>
      <xdr:row>58</xdr:row>
      <xdr:rowOff>74523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65650</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100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92748</xdr:rowOff>
    </xdr:from>
    <xdr:to>
      <xdr:col>116</xdr:col>
      <xdr:colOff>114300</xdr:colOff>
      <xdr:row>57</xdr:row>
      <xdr:rowOff>22898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6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115625</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4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119990</xdr:rowOff>
    </xdr:from>
    <xdr:to>
      <xdr:col>112</xdr:col>
      <xdr:colOff>38100</xdr:colOff>
      <xdr:row>57</xdr:row>
      <xdr:rowOff>50140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66667</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4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124905</xdr:rowOff>
    </xdr:from>
    <xdr:to>
      <xdr:col>107</xdr:col>
      <xdr:colOff>101600</xdr:colOff>
      <xdr:row>57</xdr:row>
      <xdr:rowOff>55055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71582</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50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116180</xdr:rowOff>
    </xdr:from>
    <xdr:to>
      <xdr:col>102</xdr:col>
      <xdr:colOff>165100</xdr:colOff>
      <xdr:row>57</xdr:row>
      <xdr:rowOff>46330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7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62857</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4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100140</xdr:rowOff>
    </xdr:from>
    <xdr:to>
      <xdr:col>98</xdr:col>
      <xdr:colOff>38100</xdr:colOff>
      <xdr:row>57</xdr:row>
      <xdr:rowOff>30290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46817</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47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46166</xdr:rowOff>
    </xdr:from>
    <xdr:to>
      <xdr:col>116</xdr:col>
      <xdr:colOff>63500</xdr:colOff>
      <xdr:row>76</xdr:row>
      <xdr:rowOff>83235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76366"/>
          <a:ext cx="838200" cy="3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128878</xdr:rowOff>
    </xdr:from>
    <xdr:to>
      <xdr:col>111</xdr:col>
      <xdr:colOff>177800</xdr:colOff>
      <xdr:row>76</xdr:row>
      <xdr:rowOff>83235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987628"/>
          <a:ext cx="889000" cy="1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128878</xdr:rowOff>
    </xdr:from>
    <xdr:to>
      <xdr:col>107</xdr:col>
      <xdr:colOff>50800</xdr:colOff>
      <xdr:row>76</xdr:row>
      <xdr:rowOff>74924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87628"/>
          <a:ext cx="889000" cy="11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27781</xdr:rowOff>
    </xdr:from>
    <xdr:to>
      <xdr:col>102</xdr:col>
      <xdr:colOff>114300</xdr:colOff>
      <xdr:row>76</xdr:row>
      <xdr:rowOff>74924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57981"/>
          <a:ext cx="889000" cy="4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16992</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166816</xdr:rowOff>
    </xdr:from>
    <xdr:to>
      <xdr:col>116</xdr:col>
      <xdr:colOff>114300</xdr:colOff>
      <xdr:row>76</xdr:row>
      <xdr:rowOff>96966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145243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0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32435</xdr:rowOff>
    </xdr:from>
    <xdr:to>
      <xdr:col>112</xdr:col>
      <xdr:colOff>38100</xdr:colOff>
      <xdr:row>76</xdr:row>
      <xdr:rowOff>134035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125162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5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78078</xdr:rowOff>
    </xdr:from>
    <xdr:to>
      <xdr:col>107</xdr:col>
      <xdr:colOff>101600</xdr:colOff>
      <xdr:row>76</xdr:row>
      <xdr:rowOff>8229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36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24755</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71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24124</xdr:rowOff>
    </xdr:from>
    <xdr:to>
      <xdr:col>102</xdr:col>
      <xdr:colOff>165100</xdr:colOff>
      <xdr:row>76</xdr:row>
      <xdr:rowOff>125724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116851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148431</xdr:rowOff>
    </xdr:from>
    <xdr:to>
      <xdr:col>98</xdr:col>
      <xdr:colOff>38100</xdr:colOff>
      <xdr:row>76</xdr:row>
      <xdr:rowOff>78581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69708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0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施設の老朽化が進んでいるため、維持補修費が年々上昇傾向にある。中には耐用年数を経過した施設もあるため、それらの施設については統廃合などを検討し、抑制に努める。</a:t>
          </a:r>
          <a:endParaRPr lang="ja-JP" altLang="ja-JP" sz="1400">
            <a:effectLst/>
          </a:endParaRPr>
        </a:p>
        <a:p>
          <a:pPr eaLnBrk="1" fontAlgn="auto" latinLnBrk="0" hangingPunct="1"/>
          <a:r>
            <a:rPr lang="ja-JP" altLang="ja-JP" sz="1100">
              <a:solidFill>
                <a:schemeClr val="dk1"/>
              </a:solidFill>
              <a:effectLst/>
              <a:latin typeface="+mn-lt"/>
              <a:ea typeface="+mn-ea"/>
              <a:cs typeface="+mn-cs"/>
            </a:rPr>
            <a:t>扶助費については、人口が減少している中で、高齢化率が上昇しているため、住民一人あたりのコストが上昇傾向にあることの一つの要因である。現在の村の基礎をつくっていただいた高齢者への支援は必要不可欠であるが、今後更に高齢化率は上昇することが見込まれることから、若年層が支えることができる制度の構築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
1,175
181.85
3,361,609
3,251,737
81,309
1,628,841
2,586,077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17151</xdr:rowOff>
    </xdr:from>
    <xdr:to>
      <xdr:col>24</xdr:col>
      <xdr:colOff>63500</xdr:colOff>
      <xdr:row>36</xdr:row>
      <xdr:rowOff>44964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89351"/>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44964</xdr:rowOff>
    </xdr:from>
    <xdr:to>
      <xdr:col>19</xdr:col>
      <xdr:colOff>177800</xdr:colOff>
      <xdr:row>36</xdr:row>
      <xdr:rowOff>47746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17164"/>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19076</xdr:rowOff>
    </xdr:from>
    <xdr:to>
      <xdr:col>15</xdr:col>
      <xdr:colOff>50800</xdr:colOff>
      <xdr:row>36</xdr:row>
      <xdr:rowOff>47746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91276"/>
          <a:ext cx="8890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136614</xdr:rowOff>
    </xdr:from>
    <xdr:to>
      <xdr:col>10</xdr:col>
      <xdr:colOff>114300</xdr:colOff>
      <xdr:row>36</xdr:row>
      <xdr:rowOff>19076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37364"/>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29445</xdr:rowOff>
    </xdr:from>
    <xdr:to>
      <xdr:col>10</xdr:col>
      <xdr:colOff>165100</xdr:colOff>
      <xdr:row>37</xdr:row>
      <xdr:rowOff>131045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122172</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122581</xdr:rowOff>
    </xdr:from>
    <xdr:to>
      <xdr:col>6</xdr:col>
      <xdr:colOff>38100</xdr:colOff>
      <xdr:row>37</xdr:row>
      <xdr:rowOff>52731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43858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3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137801</xdr:rowOff>
    </xdr:from>
    <xdr:to>
      <xdr:col>24</xdr:col>
      <xdr:colOff>114300</xdr:colOff>
      <xdr:row>36</xdr:row>
      <xdr:rowOff>67951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160678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8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165614</xdr:rowOff>
    </xdr:from>
    <xdr:to>
      <xdr:col>20</xdr:col>
      <xdr:colOff>38100</xdr:colOff>
      <xdr:row>36</xdr:row>
      <xdr:rowOff>95764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6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112291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4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168396</xdr:rowOff>
    </xdr:from>
    <xdr:to>
      <xdr:col>15</xdr:col>
      <xdr:colOff>101600</xdr:colOff>
      <xdr:row>36</xdr:row>
      <xdr:rowOff>98546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115073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139726</xdr:rowOff>
    </xdr:from>
    <xdr:to>
      <xdr:col>10</xdr:col>
      <xdr:colOff>165100</xdr:colOff>
      <xdr:row>36</xdr:row>
      <xdr:rowOff>69876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86403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1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85814</xdr:rowOff>
    </xdr:from>
    <xdr:to>
      <xdr:col>6</xdr:col>
      <xdr:colOff>38100</xdr:colOff>
      <xdr:row>36</xdr:row>
      <xdr:rowOff>15964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8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32491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6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72911</xdr:rowOff>
    </xdr:from>
    <xdr:to>
      <xdr:col>24</xdr:col>
      <xdr:colOff>63500</xdr:colOff>
      <xdr:row>57</xdr:row>
      <xdr:rowOff>104072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45561"/>
          <a:ext cx="838200" cy="3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104072</xdr:rowOff>
    </xdr:from>
    <xdr:to>
      <xdr:col>19</xdr:col>
      <xdr:colOff>177800</xdr:colOff>
      <xdr:row>57</xdr:row>
      <xdr:rowOff>157238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76722"/>
          <a:ext cx="889000" cy="5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123832</xdr:rowOff>
    </xdr:from>
    <xdr:to>
      <xdr:col>15</xdr:col>
      <xdr:colOff>50800</xdr:colOff>
      <xdr:row>57</xdr:row>
      <xdr:rowOff>157238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96482"/>
          <a:ext cx="889000" cy="3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44263</xdr:rowOff>
    </xdr:from>
    <xdr:to>
      <xdr:col>10</xdr:col>
      <xdr:colOff>114300</xdr:colOff>
      <xdr:row>57</xdr:row>
      <xdr:rowOff>123832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16913"/>
          <a:ext cx="889000" cy="7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156169</xdr:rowOff>
    </xdr:from>
    <xdr:to>
      <xdr:col>10</xdr:col>
      <xdr:colOff>165100</xdr:colOff>
      <xdr:row>58</xdr:row>
      <xdr:rowOff>86319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77446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142471</xdr:rowOff>
    </xdr:from>
    <xdr:to>
      <xdr:col>6</xdr:col>
      <xdr:colOff>38100</xdr:colOff>
      <xdr:row>58</xdr:row>
      <xdr:rowOff>72621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63748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22111</xdr:rowOff>
    </xdr:from>
    <xdr:to>
      <xdr:col>24</xdr:col>
      <xdr:colOff>114300</xdr:colOff>
      <xdr:row>57</xdr:row>
      <xdr:rowOff>123711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44988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4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53272</xdr:rowOff>
    </xdr:from>
    <xdr:to>
      <xdr:col>20</xdr:col>
      <xdr:colOff>38100</xdr:colOff>
      <xdr:row>57</xdr:row>
      <xdr:rowOff>154872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171399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0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106438</xdr:rowOff>
    </xdr:from>
    <xdr:to>
      <xdr:col>15</xdr:col>
      <xdr:colOff>101600</xdr:colOff>
      <xdr:row>58</xdr:row>
      <xdr:rowOff>36588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53115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5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73032</xdr:rowOff>
    </xdr:from>
    <xdr:to>
      <xdr:col>10</xdr:col>
      <xdr:colOff>165100</xdr:colOff>
      <xdr:row>58</xdr:row>
      <xdr:rowOff>3182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19709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2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164913</xdr:rowOff>
    </xdr:from>
    <xdr:to>
      <xdr:col>6</xdr:col>
      <xdr:colOff>38100</xdr:colOff>
      <xdr:row>57</xdr:row>
      <xdr:rowOff>95063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6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111590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169397</xdr:rowOff>
    </xdr:from>
    <xdr:to>
      <xdr:col>24</xdr:col>
      <xdr:colOff>63500</xdr:colOff>
      <xdr:row>77</xdr:row>
      <xdr:rowOff>1091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99597"/>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167570</xdr:rowOff>
    </xdr:from>
    <xdr:to>
      <xdr:col>19</xdr:col>
      <xdr:colOff>177800</xdr:colOff>
      <xdr:row>76</xdr:row>
      <xdr:rowOff>169397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97770"/>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167570</xdr:rowOff>
    </xdr:from>
    <xdr:to>
      <xdr:col>15</xdr:col>
      <xdr:colOff>50800</xdr:colOff>
      <xdr:row>77</xdr:row>
      <xdr:rowOff>20321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97770"/>
          <a:ext cx="889000" cy="2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166627</xdr:rowOff>
    </xdr:from>
    <xdr:to>
      <xdr:col>10</xdr:col>
      <xdr:colOff>114300</xdr:colOff>
      <xdr:row>77</xdr:row>
      <xdr:rowOff>20321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25377"/>
          <a:ext cx="889000" cy="19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91115</xdr:rowOff>
    </xdr:from>
    <xdr:to>
      <xdr:col>10</xdr:col>
      <xdr:colOff>165100</xdr:colOff>
      <xdr:row>78</xdr:row>
      <xdr:rowOff>21265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70382</xdr:rowOff>
    </xdr:from>
    <xdr:to>
      <xdr:col>6</xdr:col>
      <xdr:colOff>38100</xdr:colOff>
      <xdr:row>78</xdr:row>
      <xdr:rowOff>532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163109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121741</xdr:rowOff>
    </xdr:from>
    <xdr:to>
      <xdr:col>24</xdr:col>
      <xdr:colOff>114300</xdr:colOff>
      <xdr:row>77</xdr:row>
      <xdr:rowOff>51891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144618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0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118597</xdr:rowOff>
    </xdr:from>
    <xdr:to>
      <xdr:col>20</xdr:col>
      <xdr:colOff>38100</xdr:colOff>
      <xdr:row>77</xdr:row>
      <xdr:rowOff>48747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4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65274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2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116770</xdr:rowOff>
    </xdr:from>
    <xdr:to>
      <xdr:col>15</xdr:col>
      <xdr:colOff>101600</xdr:colOff>
      <xdr:row>77</xdr:row>
      <xdr:rowOff>46920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63447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2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140971</xdr:rowOff>
    </xdr:from>
    <xdr:to>
      <xdr:col>10</xdr:col>
      <xdr:colOff>165100</xdr:colOff>
      <xdr:row>77</xdr:row>
      <xdr:rowOff>71121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87649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4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115828</xdr:rowOff>
    </xdr:from>
    <xdr:to>
      <xdr:col>6</xdr:col>
      <xdr:colOff>38100</xdr:colOff>
      <xdr:row>76</xdr:row>
      <xdr:rowOff>45979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74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62505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19576</xdr:rowOff>
    </xdr:from>
    <xdr:to>
      <xdr:col>24</xdr:col>
      <xdr:colOff>63500</xdr:colOff>
      <xdr:row>96</xdr:row>
      <xdr:rowOff>48400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478776"/>
          <a:ext cx="838200" cy="2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8192</xdr:rowOff>
    </xdr:from>
    <xdr:to>
      <xdr:col>19</xdr:col>
      <xdr:colOff>177800</xdr:colOff>
      <xdr:row>96</xdr:row>
      <xdr:rowOff>48400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467392"/>
          <a:ext cx="8890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8192</xdr:rowOff>
    </xdr:from>
    <xdr:to>
      <xdr:col>15</xdr:col>
      <xdr:colOff>50800</xdr:colOff>
      <xdr:row>96</xdr:row>
      <xdr:rowOff>11711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467392"/>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11711</xdr:rowOff>
    </xdr:from>
    <xdr:to>
      <xdr:col>10</xdr:col>
      <xdr:colOff>114300</xdr:colOff>
      <xdr:row>96</xdr:row>
      <xdr:rowOff>68273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70911"/>
          <a:ext cx="8890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68794</xdr:rowOff>
    </xdr:from>
    <xdr:to>
      <xdr:col>10</xdr:col>
      <xdr:colOff>165100</xdr:colOff>
      <xdr:row>97</xdr:row>
      <xdr:rowOff>170394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161521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7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151098</xdr:rowOff>
    </xdr:from>
    <xdr:to>
      <xdr:col>6</xdr:col>
      <xdr:colOff>38100</xdr:colOff>
      <xdr:row>97</xdr:row>
      <xdr:rowOff>81248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72375</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0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140226</xdr:rowOff>
    </xdr:from>
    <xdr:to>
      <xdr:col>24</xdr:col>
      <xdr:colOff>114300</xdr:colOff>
      <xdr:row>96</xdr:row>
      <xdr:rowOff>70376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163103</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27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169050</xdr:rowOff>
    </xdr:from>
    <xdr:to>
      <xdr:col>20</xdr:col>
      <xdr:colOff>38100</xdr:colOff>
      <xdr:row>96</xdr:row>
      <xdr:rowOff>99200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115727</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23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128842</xdr:rowOff>
    </xdr:from>
    <xdr:to>
      <xdr:col>15</xdr:col>
      <xdr:colOff>101600</xdr:colOff>
      <xdr:row>96</xdr:row>
      <xdr:rowOff>58992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75519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19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132361</xdr:rowOff>
    </xdr:from>
    <xdr:to>
      <xdr:col>10</xdr:col>
      <xdr:colOff>165100</xdr:colOff>
      <xdr:row>96</xdr:row>
      <xdr:rowOff>62511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79038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19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17473</xdr:rowOff>
    </xdr:from>
    <xdr:to>
      <xdr:col>6</xdr:col>
      <xdr:colOff>38100</xdr:colOff>
      <xdr:row>96</xdr:row>
      <xdr:rowOff>119073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135600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25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105882</xdr:rowOff>
    </xdr:from>
    <xdr:to>
      <xdr:col>41</xdr:col>
      <xdr:colOff>101600</xdr:colOff>
      <xdr:row>38</xdr:row>
      <xdr:rowOff>36032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52559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22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133967</xdr:rowOff>
    </xdr:from>
    <xdr:to>
      <xdr:col>36</xdr:col>
      <xdr:colOff>165100</xdr:colOff>
      <xdr:row>38</xdr:row>
      <xdr:rowOff>64117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7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80644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5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76500</xdr:rowOff>
    </xdr:from>
    <xdr:to>
      <xdr:col>55</xdr:col>
      <xdr:colOff>0</xdr:colOff>
      <xdr:row>55</xdr:row>
      <xdr:rowOff>154559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06250"/>
          <a:ext cx="838200" cy="7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52523</xdr:rowOff>
    </xdr:from>
    <xdr:to>
      <xdr:col>50</xdr:col>
      <xdr:colOff>114300</xdr:colOff>
      <xdr:row>55</xdr:row>
      <xdr:rowOff>76500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310823"/>
          <a:ext cx="889000" cy="19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52523</xdr:rowOff>
    </xdr:from>
    <xdr:to>
      <xdr:col>45</xdr:col>
      <xdr:colOff>177800</xdr:colOff>
      <xdr:row>55</xdr:row>
      <xdr:rowOff>142397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310823"/>
          <a:ext cx="889000" cy="26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94692</xdr:rowOff>
    </xdr:from>
    <xdr:to>
      <xdr:col>41</xdr:col>
      <xdr:colOff>50800</xdr:colOff>
      <xdr:row>55</xdr:row>
      <xdr:rowOff>142397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010092"/>
          <a:ext cx="889000" cy="56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109196</xdr:rowOff>
    </xdr:from>
    <xdr:to>
      <xdr:col>41</xdr:col>
      <xdr:colOff>101600</xdr:colOff>
      <xdr:row>59</xdr:row>
      <xdr:rowOff>39346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30473</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14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109581</xdr:rowOff>
    </xdr:from>
    <xdr:to>
      <xdr:col>36</xdr:col>
      <xdr:colOff>165100</xdr:colOff>
      <xdr:row>59</xdr:row>
      <xdr:rowOff>39731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30858</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14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103759</xdr:rowOff>
    </xdr:from>
    <xdr:to>
      <xdr:col>55</xdr:col>
      <xdr:colOff>50800</xdr:colOff>
      <xdr:row>56</xdr:row>
      <xdr:rowOff>33909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126636</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8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25700</xdr:rowOff>
    </xdr:from>
    <xdr:to>
      <xdr:col>50</xdr:col>
      <xdr:colOff>165100</xdr:colOff>
      <xdr:row>55</xdr:row>
      <xdr:rowOff>127300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5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143827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23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1723</xdr:rowOff>
    </xdr:from>
    <xdr:to>
      <xdr:col>46</xdr:col>
      <xdr:colOff>38100</xdr:colOff>
      <xdr:row>54</xdr:row>
      <xdr:rowOff>103323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2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119850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03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91597</xdr:rowOff>
    </xdr:from>
    <xdr:to>
      <xdr:col>41</xdr:col>
      <xdr:colOff>101600</xdr:colOff>
      <xdr:row>56</xdr:row>
      <xdr:rowOff>21747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38274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29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43892</xdr:rowOff>
    </xdr:from>
    <xdr:to>
      <xdr:col>36</xdr:col>
      <xdr:colOff>165100</xdr:colOff>
      <xdr:row>52</xdr:row>
      <xdr:rowOff>145492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9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50</xdr:row>
      <xdr:rowOff>162019</xdr:rowOff>
    </xdr:from>
    <xdr:ext cx="69018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27205" y="873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60387</xdr:rowOff>
    </xdr:from>
    <xdr:to>
      <xdr:col>55</xdr:col>
      <xdr:colOff>0</xdr:colOff>
      <xdr:row>77</xdr:row>
      <xdr:rowOff>123723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62037"/>
          <a:ext cx="838200" cy="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161824</xdr:rowOff>
    </xdr:from>
    <xdr:to>
      <xdr:col>50</xdr:col>
      <xdr:colOff>114300</xdr:colOff>
      <xdr:row>77</xdr:row>
      <xdr:rowOff>123723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92024"/>
          <a:ext cx="88900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161824</xdr:rowOff>
    </xdr:from>
    <xdr:to>
      <xdr:col>45</xdr:col>
      <xdr:colOff>177800</xdr:colOff>
      <xdr:row>77</xdr:row>
      <xdr:rowOff>37173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92024"/>
          <a:ext cx="889000" cy="4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37173</xdr:rowOff>
    </xdr:from>
    <xdr:to>
      <xdr:col>41</xdr:col>
      <xdr:colOff>50800</xdr:colOff>
      <xdr:row>77</xdr:row>
      <xdr:rowOff>43498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38823"/>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165033</xdr:rowOff>
    </xdr:from>
    <xdr:to>
      <xdr:col>41</xdr:col>
      <xdr:colOff>101600</xdr:colOff>
      <xdr:row>78</xdr:row>
      <xdr:rowOff>95183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86310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133240</xdr:rowOff>
    </xdr:from>
    <xdr:to>
      <xdr:col>36</xdr:col>
      <xdr:colOff>165100</xdr:colOff>
      <xdr:row>78</xdr:row>
      <xdr:rowOff>63390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3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54517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2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9587</xdr:rowOff>
    </xdr:from>
    <xdr:to>
      <xdr:col>55</xdr:col>
      <xdr:colOff>50800</xdr:colOff>
      <xdr:row>77</xdr:row>
      <xdr:rowOff>111187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32464</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6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72923</xdr:rowOff>
    </xdr:from>
    <xdr:to>
      <xdr:col>50</xdr:col>
      <xdr:colOff>165100</xdr:colOff>
      <xdr:row>78</xdr:row>
      <xdr:rowOff>3073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19600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111024</xdr:rowOff>
    </xdr:from>
    <xdr:to>
      <xdr:col>46</xdr:col>
      <xdr:colOff>38100</xdr:colOff>
      <xdr:row>77</xdr:row>
      <xdr:rowOff>41174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57701</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91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157823</xdr:rowOff>
    </xdr:from>
    <xdr:to>
      <xdr:col>41</xdr:col>
      <xdr:colOff>101600</xdr:colOff>
      <xdr:row>77</xdr:row>
      <xdr:rowOff>87973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104500</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96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164148</xdr:rowOff>
    </xdr:from>
    <xdr:to>
      <xdr:col>36</xdr:col>
      <xdr:colOff>165100</xdr:colOff>
      <xdr:row>77</xdr:row>
      <xdr:rowOff>94298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110825</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72795" y="1296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118613</xdr:rowOff>
    </xdr:from>
    <xdr:to>
      <xdr:col>55</xdr:col>
      <xdr:colOff>0</xdr:colOff>
      <xdr:row>97</xdr:row>
      <xdr:rowOff>108632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77813"/>
          <a:ext cx="838200" cy="16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108632</xdr:rowOff>
    </xdr:from>
    <xdr:to>
      <xdr:col>50</xdr:col>
      <xdr:colOff>114300</xdr:colOff>
      <xdr:row>97</xdr:row>
      <xdr:rowOff>129893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39282"/>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88909</xdr:rowOff>
    </xdr:from>
    <xdr:to>
      <xdr:col>45</xdr:col>
      <xdr:colOff>177800</xdr:colOff>
      <xdr:row>97</xdr:row>
      <xdr:rowOff>129893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19559"/>
          <a:ext cx="8890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88909</xdr:rowOff>
    </xdr:from>
    <xdr:to>
      <xdr:col>41</xdr:col>
      <xdr:colOff>50800</xdr:colOff>
      <xdr:row>97</xdr:row>
      <xdr:rowOff>96847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19559"/>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66008</xdr:rowOff>
    </xdr:from>
    <xdr:to>
      <xdr:col>41</xdr:col>
      <xdr:colOff>101600</xdr:colOff>
      <xdr:row>97</xdr:row>
      <xdr:rowOff>167608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158735</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8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61015</xdr:rowOff>
    </xdr:from>
    <xdr:to>
      <xdr:col>36</xdr:col>
      <xdr:colOff>165100</xdr:colOff>
      <xdr:row>97</xdr:row>
      <xdr:rowOff>162615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9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153742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8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67813</xdr:rowOff>
    </xdr:from>
    <xdr:to>
      <xdr:col>55</xdr:col>
      <xdr:colOff>50800</xdr:colOff>
      <xdr:row>96</xdr:row>
      <xdr:rowOff>169413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90690</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37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57832</xdr:rowOff>
    </xdr:from>
    <xdr:to>
      <xdr:col>50</xdr:col>
      <xdr:colOff>165100</xdr:colOff>
      <xdr:row>97</xdr:row>
      <xdr:rowOff>159432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4509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6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79093</xdr:rowOff>
    </xdr:from>
    <xdr:to>
      <xdr:col>46</xdr:col>
      <xdr:colOff>38100</xdr:colOff>
      <xdr:row>98</xdr:row>
      <xdr:rowOff>9243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370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80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38109</xdr:rowOff>
    </xdr:from>
    <xdr:to>
      <xdr:col>41</xdr:col>
      <xdr:colOff>101600</xdr:colOff>
      <xdr:row>97</xdr:row>
      <xdr:rowOff>139709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6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156236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4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46047</xdr:rowOff>
    </xdr:from>
    <xdr:to>
      <xdr:col>36</xdr:col>
      <xdr:colOff>165100</xdr:colOff>
      <xdr:row>97</xdr:row>
      <xdr:rowOff>147647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164174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5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81293</xdr:rowOff>
    </xdr:from>
    <xdr:to>
      <xdr:col>85</xdr:col>
      <xdr:colOff>127000</xdr:colOff>
      <xdr:row>37</xdr:row>
      <xdr:rowOff>137695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24943"/>
          <a:ext cx="838200" cy="5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137695</xdr:rowOff>
    </xdr:from>
    <xdr:to>
      <xdr:col>81</xdr:col>
      <xdr:colOff>50800</xdr:colOff>
      <xdr:row>38</xdr:row>
      <xdr:rowOff>23888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81345"/>
          <a:ext cx="8890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10538</xdr:rowOff>
    </xdr:from>
    <xdr:to>
      <xdr:col>76</xdr:col>
      <xdr:colOff>114300</xdr:colOff>
      <xdr:row>38</xdr:row>
      <xdr:rowOff>23888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25638"/>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10538</xdr:rowOff>
    </xdr:from>
    <xdr:to>
      <xdr:col>71</xdr:col>
      <xdr:colOff>177800</xdr:colOff>
      <xdr:row>38</xdr:row>
      <xdr:rowOff>26236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25638"/>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16571</xdr:rowOff>
    </xdr:from>
    <xdr:to>
      <xdr:col>72</xdr:col>
      <xdr:colOff>38100</xdr:colOff>
      <xdr:row>38</xdr:row>
      <xdr:rowOff>118171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109298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2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12636</xdr:rowOff>
    </xdr:from>
    <xdr:to>
      <xdr:col>67</xdr:col>
      <xdr:colOff>101600</xdr:colOff>
      <xdr:row>38</xdr:row>
      <xdr:rowOff>114236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105363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30493</xdr:rowOff>
    </xdr:from>
    <xdr:to>
      <xdr:col>85</xdr:col>
      <xdr:colOff>177800</xdr:colOff>
      <xdr:row>37</xdr:row>
      <xdr:rowOff>132093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7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53370</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2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86895</xdr:rowOff>
    </xdr:from>
    <xdr:to>
      <xdr:col>81</xdr:col>
      <xdr:colOff>101600</xdr:colOff>
      <xdr:row>38</xdr:row>
      <xdr:rowOff>17045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33572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0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144538</xdr:rowOff>
    </xdr:from>
    <xdr:to>
      <xdr:col>76</xdr:col>
      <xdr:colOff>165100</xdr:colOff>
      <xdr:row>38</xdr:row>
      <xdr:rowOff>74688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8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91215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131188</xdr:rowOff>
    </xdr:from>
    <xdr:to>
      <xdr:col>72</xdr:col>
      <xdr:colOff>38100</xdr:colOff>
      <xdr:row>38</xdr:row>
      <xdr:rowOff>61337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74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77865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146886</xdr:rowOff>
    </xdr:from>
    <xdr:to>
      <xdr:col>67</xdr:col>
      <xdr:colOff>101600</xdr:colOff>
      <xdr:row>38</xdr:row>
      <xdr:rowOff>77036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93563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6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157899</xdr:rowOff>
    </xdr:from>
    <xdr:to>
      <xdr:col>85</xdr:col>
      <xdr:colOff>127000</xdr:colOff>
      <xdr:row>57</xdr:row>
      <xdr:rowOff>890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59099"/>
          <a:ext cx="8382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157899</xdr:rowOff>
    </xdr:from>
    <xdr:to>
      <xdr:col>81</xdr:col>
      <xdr:colOff>50800</xdr:colOff>
      <xdr:row>57</xdr:row>
      <xdr:rowOff>31159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759099"/>
          <a:ext cx="889000" cy="4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166362</xdr:rowOff>
    </xdr:from>
    <xdr:to>
      <xdr:col>76</xdr:col>
      <xdr:colOff>114300</xdr:colOff>
      <xdr:row>57</xdr:row>
      <xdr:rowOff>31159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424662"/>
          <a:ext cx="889000" cy="3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166362</xdr:rowOff>
    </xdr:from>
    <xdr:to>
      <xdr:col>71</xdr:col>
      <xdr:colOff>177800</xdr:colOff>
      <xdr:row>56</xdr:row>
      <xdr:rowOff>170390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424662"/>
          <a:ext cx="889000" cy="34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132649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121540</xdr:rowOff>
    </xdr:from>
    <xdr:to>
      <xdr:col>85</xdr:col>
      <xdr:colOff>177800</xdr:colOff>
      <xdr:row>57</xdr:row>
      <xdr:rowOff>51690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2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144417</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7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107099</xdr:rowOff>
    </xdr:from>
    <xdr:to>
      <xdr:col>81</xdr:col>
      <xdr:colOff>101600</xdr:colOff>
      <xdr:row>57</xdr:row>
      <xdr:rowOff>37249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53776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48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151809</xdr:rowOff>
    </xdr:from>
    <xdr:to>
      <xdr:col>76</xdr:col>
      <xdr:colOff>165100</xdr:colOff>
      <xdr:row>57</xdr:row>
      <xdr:rowOff>81959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73086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845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115562</xdr:rowOff>
    </xdr:from>
    <xdr:to>
      <xdr:col>72</xdr:col>
      <xdr:colOff>38100</xdr:colOff>
      <xdr:row>55</xdr:row>
      <xdr:rowOff>45712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37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62239</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14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119590</xdr:rowOff>
    </xdr:from>
    <xdr:to>
      <xdr:col>67</xdr:col>
      <xdr:colOff>101600</xdr:colOff>
      <xdr:row>57</xdr:row>
      <xdr:rowOff>49740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40867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81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44405</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8955"/>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2871</xdr:rowOff>
    </xdr:from>
    <xdr:to>
      <xdr:col>81</xdr:col>
      <xdr:colOff>50800</xdr:colOff>
      <xdr:row>79</xdr:row>
      <xdr:rowOff>44405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47421"/>
          <a:ext cx="889000" cy="4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2871</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47421"/>
          <a:ext cx="889000" cy="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129626</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31276"/>
          <a:ext cx="889000" cy="25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119022</xdr:rowOff>
    </xdr:from>
    <xdr:to>
      <xdr:col>72</xdr:col>
      <xdr:colOff>38100</xdr:colOff>
      <xdr:row>79</xdr:row>
      <xdr:rowOff>49172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65699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110857</xdr:rowOff>
    </xdr:from>
    <xdr:to>
      <xdr:col>67</xdr:col>
      <xdr:colOff>101600</xdr:colOff>
      <xdr:row>79</xdr:row>
      <xdr:rowOff>41007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32134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165055</xdr:rowOff>
    </xdr:from>
    <xdr:to>
      <xdr:col>81</xdr:col>
      <xdr:colOff>101600</xdr:colOff>
      <xdr:row>79</xdr:row>
      <xdr:rowOff>95205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86332</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24333" y="13630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123521</xdr:rowOff>
    </xdr:from>
    <xdr:to>
      <xdr:col>76</xdr:col>
      <xdr:colOff>165100</xdr:colOff>
      <xdr:row>79</xdr:row>
      <xdr:rowOff>53671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44798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58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78826</xdr:rowOff>
    </xdr:from>
    <xdr:to>
      <xdr:col>67</xdr:col>
      <xdr:colOff>101600</xdr:colOff>
      <xdr:row>78</xdr:row>
      <xdr:rowOff>8976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28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25503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05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7713</xdr:rowOff>
    </xdr:from>
    <xdr:to>
      <xdr:col>85</xdr:col>
      <xdr:colOff>127000</xdr:colOff>
      <xdr:row>95</xdr:row>
      <xdr:rowOff>84351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295463"/>
          <a:ext cx="838200" cy="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7713</xdr:rowOff>
    </xdr:from>
    <xdr:to>
      <xdr:col>81</xdr:col>
      <xdr:colOff>50800</xdr:colOff>
      <xdr:row>95</xdr:row>
      <xdr:rowOff>64477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295463"/>
          <a:ext cx="889000" cy="5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12443</xdr:rowOff>
    </xdr:from>
    <xdr:to>
      <xdr:col>76</xdr:col>
      <xdr:colOff>114300</xdr:colOff>
      <xdr:row>95</xdr:row>
      <xdr:rowOff>64477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300193"/>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91841</xdr:rowOff>
    </xdr:from>
    <xdr:to>
      <xdr:col>71</xdr:col>
      <xdr:colOff>177800</xdr:colOff>
      <xdr:row>95</xdr:row>
      <xdr:rowOff>12443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208141"/>
          <a:ext cx="889000" cy="9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44190</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33551</xdr:rowOff>
    </xdr:from>
    <xdr:to>
      <xdr:col>85</xdr:col>
      <xdr:colOff>177800</xdr:colOff>
      <xdr:row>95</xdr:row>
      <xdr:rowOff>135151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3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56428</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17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128363</xdr:rowOff>
    </xdr:from>
    <xdr:to>
      <xdr:col>81</xdr:col>
      <xdr:colOff>101600</xdr:colOff>
      <xdr:row>95</xdr:row>
      <xdr:rowOff>58513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2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75040</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01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13677</xdr:rowOff>
    </xdr:from>
    <xdr:to>
      <xdr:col>76</xdr:col>
      <xdr:colOff>165100</xdr:colOff>
      <xdr:row>95</xdr:row>
      <xdr:rowOff>115277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3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131804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07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133093</xdr:rowOff>
    </xdr:from>
    <xdr:to>
      <xdr:col>72</xdr:col>
      <xdr:colOff>38100</xdr:colOff>
      <xdr:row>95</xdr:row>
      <xdr:rowOff>63243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2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79770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02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41041</xdr:rowOff>
    </xdr:from>
    <xdr:to>
      <xdr:col>67</xdr:col>
      <xdr:colOff>101600</xdr:colOff>
      <xdr:row>94</xdr:row>
      <xdr:rowOff>142641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1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159168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593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29405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農林水産費について、本村では、村の面積の９５％を占める森林資源を活用し、産業の振興を図っている。材の搬出に係る補助や、不良材を木質ペレットに加工し、村内の宿泊施設等のボイラーで利用したり、木質バイオマス発電事業を行っている。このため類似団体と比較すると高水準となっている。</a:t>
          </a:r>
          <a:endParaRPr lang="ja-JP" altLang="ja-JP" sz="1400">
            <a:effectLst/>
          </a:endParaRPr>
        </a:p>
        <a:p>
          <a:r>
            <a:rPr lang="ja-JP" altLang="ja-JP" sz="1100">
              <a:solidFill>
                <a:schemeClr val="dk1"/>
              </a:solidFill>
              <a:effectLst/>
              <a:latin typeface="+mn-lt"/>
              <a:ea typeface="+mn-ea"/>
              <a:cs typeface="+mn-cs"/>
            </a:rPr>
            <a:t>衛生費については、村内の生ゴミを焼却するのではなく、堆肥化しゴミの削減に努めている。また、医療費の抑制のため、古くから健康診断に力を注いでおり、事業所健診を村が実施し、経費の２分の１を村会計から支出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税収減に伴い財政調整基金からの繰入を行ったため、実質単年度収支が赤字となっている。</a:t>
          </a:r>
          <a:endParaRPr lang="ja-JP" altLang="ja-JP" sz="1400">
            <a:effectLst/>
          </a:endParaRPr>
        </a:p>
        <a:p>
          <a:r>
            <a:rPr kumimoji="1" lang="ja-JP" altLang="ja-JP" sz="1100">
              <a:solidFill>
                <a:schemeClr val="dk1"/>
              </a:solidFill>
              <a:effectLst/>
              <a:latin typeface="+mn-lt"/>
              <a:ea typeface="+mn-ea"/>
              <a:cs typeface="+mn-cs"/>
            </a:rPr>
            <a:t>今後も効率的な財政運営を図るとともに、計画的な基金管理運営を行う。</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産業振興事業特別会計は、産業振興並びに雇用対策の一環として、特産品開発や観光施設等の運営、林業の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産業に資する事業を行っている。黒字化の目処が立った事業は民間に委託しているため赤字額は年々減額となっている。また、既存事業も経営改善を図り、赤字額が縮小している。今後事業の育成をすすめ、直営から民間に移すなど計画的な事業運営を図り、更なる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6.23\&#36001;&#25919;&#20418;\03&#12539;&#27770;&#31639;&#32113;&#35336;\R01\55_&#36001;&#25919;&#29366;&#27841;&#36039;&#26009;&#38598;\200813_&#36001;&#25919;&#29366;&#27841;&#36039;&#26009;&#38598;&#12398;&#20316;&#25104;&#65288;&#65298;&#22238;&#30446;&#65289;\05_&#20844;&#34920;\&#20844;&#34920;&#29992;\15_&#19978;&#37326;&#26449;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56.9</v>
          </cell>
          <cell r="CF53">
            <v>56.7</v>
          </cell>
        </row>
        <row r="55">
          <cell r="AN55" t="str">
            <v>類似団体内平均値</v>
          </cell>
          <cell r="BX55">
            <v>0</v>
          </cell>
          <cell r="CF55">
            <v>0</v>
          </cell>
        </row>
        <row r="57">
          <cell r="BX57">
            <v>55.8</v>
          </cell>
          <cell r="CF57">
            <v>56.3</v>
          </cell>
        </row>
        <row r="72">
          <cell r="BP72" t="str">
            <v>H26</v>
          </cell>
          <cell r="BX72" t="str">
            <v>H27</v>
          </cell>
          <cell r="CF72" t="str">
            <v>H28</v>
          </cell>
          <cell r="CN72" t="str">
            <v>H29</v>
          </cell>
          <cell r="CV72" t="str">
            <v>H30</v>
          </cell>
        </row>
        <row r="73">
          <cell r="AN73" t="str">
            <v>当該団体値</v>
          </cell>
        </row>
        <row r="75">
          <cell r="BP75">
            <v>9</v>
          </cell>
          <cell r="BX75">
            <v>8.9</v>
          </cell>
          <cell r="CF75">
            <v>8.3000000000000007</v>
          </cell>
          <cell r="CN75">
            <v>7.9</v>
          </cell>
          <cell r="CV75">
            <v>7.9</v>
          </cell>
        </row>
        <row r="77">
          <cell r="AN77" t="str">
            <v>類似団体内平均値</v>
          </cell>
          <cell r="BP77">
            <v>0</v>
          </cell>
          <cell r="BX77">
            <v>0</v>
          </cell>
          <cell r="CF77">
            <v>0</v>
          </cell>
          <cell r="CN77">
            <v>0</v>
          </cell>
          <cell r="CV77">
            <v>0</v>
          </cell>
        </row>
        <row r="79">
          <cell r="BP79">
            <v>7.7</v>
          </cell>
          <cell r="BX79">
            <v>7.2</v>
          </cell>
          <cell r="CF79">
            <v>7.4</v>
          </cell>
          <cell r="CN79">
            <v>7.1</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3361609</v>
      </c>
      <c r="BO4" s="392"/>
      <c r="BP4" s="392"/>
      <c r="BQ4" s="392"/>
      <c r="BR4" s="392"/>
      <c r="BS4" s="392"/>
      <c r="BT4" s="392"/>
      <c r="BU4" s="393"/>
      <c r="BV4" s="391">
        <v>3179129</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5</v>
      </c>
      <c r="CU4" s="398"/>
      <c r="CV4" s="398"/>
      <c r="CW4" s="398"/>
      <c r="CX4" s="398"/>
      <c r="CY4" s="398"/>
      <c r="CZ4" s="398"/>
      <c r="DA4" s="399"/>
      <c r="DB4" s="397">
        <v>10.7</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3251737</v>
      </c>
      <c r="BO5" s="429"/>
      <c r="BP5" s="429"/>
      <c r="BQ5" s="429"/>
      <c r="BR5" s="429"/>
      <c r="BS5" s="429"/>
      <c r="BT5" s="429"/>
      <c r="BU5" s="430"/>
      <c r="BV5" s="428">
        <v>2987804</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79.3</v>
      </c>
      <c r="CU5" s="426"/>
      <c r="CV5" s="426"/>
      <c r="CW5" s="426"/>
      <c r="CX5" s="426"/>
      <c r="CY5" s="426"/>
      <c r="CZ5" s="426"/>
      <c r="DA5" s="427"/>
      <c r="DB5" s="425">
        <v>73.2</v>
      </c>
      <c r="DC5" s="426"/>
      <c r="DD5" s="426"/>
      <c r="DE5" s="426"/>
      <c r="DF5" s="426"/>
      <c r="DG5" s="426"/>
      <c r="DH5" s="426"/>
      <c r="DI5" s="427"/>
      <c r="DJ5" s="185"/>
      <c r="DK5" s="185"/>
      <c r="DL5" s="185"/>
      <c r="DM5" s="185"/>
      <c r="DN5" s="185"/>
      <c r="DO5" s="185"/>
    </row>
    <row r="6" spans="1:119" ht="18.75" customHeight="1" x14ac:dyDescent="0.2">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109872</v>
      </c>
      <c r="BO6" s="429"/>
      <c r="BP6" s="429"/>
      <c r="BQ6" s="429"/>
      <c r="BR6" s="429"/>
      <c r="BS6" s="429"/>
      <c r="BT6" s="429"/>
      <c r="BU6" s="430"/>
      <c r="BV6" s="428">
        <v>191325</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80.8</v>
      </c>
      <c r="CU6" s="466"/>
      <c r="CV6" s="466"/>
      <c r="CW6" s="466"/>
      <c r="CX6" s="466"/>
      <c r="CY6" s="466"/>
      <c r="CZ6" s="466"/>
      <c r="DA6" s="467"/>
      <c r="DB6" s="465">
        <v>76</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93</v>
      </c>
      <c r="AV7" s="461"/>
      <c r="AW7" s="461"/>
      <c r="AX7" s="461"/>
      <c r="AY7" s="462" t="s">
        <v>104</v>
      </c>
      <c r="AZ7" s="463"/>
      <c r="BA7" s="463"/>
      <c r="BB7" s="463"/>
      <c r="BC7" s="463"/>
      <c r="BD7" s="463"/>
      <c r="BE7" s="463"/>
      <c r="BF7" s="463"/>
      <c r="BG7" s="463"/>
      <c r="BH7" s="463"/>
      <c r="BI7" s="463"/>
      <c r="BJ7" s="463"/>
      <c r="BK7" s="463"/>
      <c r="BL7" s="463"/>
      <c r="BM7" s="464"/>
      <c r="BN7" s="428">
        <v>28563</v>
      </c>
      <c r="BO7" s="429"/>
      <c r="BP7" s="429"/>
      <c r="BQ7" s="429"/>
      <c r="BR7" s="429"/>
      <c r="BS7" s="429"/>
      <c r="BT7" s="429"/>
      <c r="BU7" s="430"/>
      <c r="BV7" s="428">
        <v>1763</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1628841</v>
      </c>
      <c r="CU7" s="429"/>
      <c r="CV7" s="429"/>
      <c r="CW7" s="429"/>
      <c r="CX7" s="429"/>
      <c r="CY7" s="429"/>
      <c r="CZ7" s="429"/>
      <c r="DA7" s="430"/>
      <c r="DB7" s="428">
        <v>1763538</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93</v>
      </c>
      <c r="AV8" s="461"/>
      <c r="AW8" s="461"/>
      <c r="AX8" s="461"/>
      <c r="AY8" s="462" t="s">
        <v>107</v>
      </c>
      <c r="AZ8" s="463"/>
      <c r="BA8" s="463"/>
      <c r="BB8" s="463"/>
      <c r="BC8" s="463"/>
      <c r="BD8" s="463"/>
      <c r="BE8" s="463"/>
      <c r="BF8" s="463"/>
      <c r="BG8" s="463"/>
      <c r="BH8" s="463"/>
      <c r="BI8" s="463"/>
      <c r="BJ8" s="463"/>
      <c r="BK8" s="463"/>
      <c r="BL8" s="463"/>
      <c r="BM8" s="464"/>
      <c r="BN8" s="428">
        <v>81309</v>
      </c>
      <c r="BO8" s="429"/>
      <c r="BP8" s="429"/>
      <c r="BQ8" s="429"/>
      <c r="BR8" s="429"/>
      <c r="BS8" s="429"/>
      <c r="BT8" s="429"/>
      <c r="BU8" s="430"/>
      <c r="BV8" s="428">
        <v>189562</v>
      </c>
      <c r="BW8" s="429"/>
      <c r="BX8" s="429"/>
      <c r="BY8" s="429"/>
      <c r="BZ8" s="429"/>
      <c r="CA8" s="429"/>
      <c r="CB8" s="429"/>
      <c r="CC8" s="430"/>
      <c r="CD8" s="431" t="s">
        <v>108</v>
      </c>
      <c r="CE8" s="432"/>
      <c r="CF8" s="432"/>
      <c r="CG8" s="432"/>
      <c r="CH8" s="432"/>
      <c r="CI8" s="432"/>
      <c r="CJ8" s="432"/>
      <c r="CK8" s="432"/>
      <c r="CL8" s="432"/>
      <c r="CM8" s="432"/>
      <c r="CN8" s="432"/>
      <c r="CO8" s="432"/>
      <c r="CP8" s="432"/>
      <c r="CQ8" s="432"/>
      <c r="CR8" s="432"/>
      <c r="CS8" s="433"/>
      <c r="CT8" s="468">
        <v>0.99</v>
      </c>
      <c r="CU8" s="469"/>
      <c r="CV8" s="469"/>
      <c r="CW8" s="469"/>
      <c r="CX8" s="469"/>
      <c r="CY8" s="469"/>
      <c r="CZ8" s="469"/>
      <c r="DA8" s="470"/>
      <c r="DB8" s="468">
        <v>0.99</v>
      </c>
      <c r="DC8" s="469"/>
      <c r="DD8" s="469"/>
      <c r="DE8" s="469"/>
      <c r="DF8" s="469"/>
      <c r="DG8" s="469"/>
      <c r="DH8" s="469"/>
      <c r="DI8" s="470"/>
      <c r="DJ8" s="185"/>
      <c r="DK8" s="185"/>
      <c r="DL8" s="185"/>
      <c r="DM8" s="185"/>
      <c r="DN8" s="185"/>
      <c r="DO8" s="185"/>
    </row>
    <row r="9" spans="1:119" ht="18.75" customHeight="1" thickBot="1" x14ac:dyDescent="0.25">
      <c r="A9" s="186"/>
      <c r="B9" s="422" t="s">
        <v>109</v>
      </c>
      <c r="C9" s="423"/>
      <c r="D9" s="423"/>
      <c r="E9" s="423"/>
      <c r="F9" s="423"/>
      <c r="G9" s="423"/>
      <c r="H9" s="423"/>
      <c r="I9" s="423"/>
      <c r="J9" s="423"/>
      <c r="K9" s="471"/>
      <c r="L9" s="472" t="s">
        <v>110</v>
      </c>
      <c r="M9" s="473"/>
      <c r="N9" s="473"/>
      <c r="O9" s="473"/>
      <c r="P9" s="473"/>
      <c r="Q9" s="474"/>
      <c r="R9" s="475">
        <v>1230</v>
      </c>
      <c r="S9" s="476"/>
      <c r="T9" s="476"/>
      <c r="U9" s="476"/>
      <c r="V9" s="477"/>
      <c r="W9" s="385" t="s">
        <v>111</v>
      </c>
      <c r="X9" s="386"/>
      <c r="Y9" s="386"/>
      <c r="Z9" s="386"/>
      <c r="AA9" s="386"/>
      <c r="AB9" s="386"/>
      <c r="AC9" s="386"/>
      <c r="AD9" s="386"/>
      <c r="AE9" s="386"/>
      <c r="AF9" s="386"/>
      <c r="AG9" s="386"/>
      <c r="AH9" s="386"/>
      <c r="AI9" s="386"/>
      <c r="AJ9" s="386"/>
      <c r="AK9" s="386"/>
      <c r="AL9" s="387"/>
      <c r="AM9" s="457" t="s">
        <v>112</v>
      </c>
      <c r="AN9" s="458"/>
      <c r="AO9" s="458"/>
      <c r="AP9" s="458"/>
      <c r="AQ9" s="458"/>
      <c r="AR9" s="458"/>
      <c r="AS9" s="458"/>
      <c r="AT9" s="459"/>
      <c r="AU9" s="460" t="s">
        <v>93</v>
      </c>
      <c r="AV9" s="461"/>
      <c r="AW9" s="461"/>
      <c r="AX9" s="461"/>
      <c r="AY9" s="462" t="s">
        <v>113</v>
      </c>
      <c r="AZ9" s="463"/>
      <c r="BA9" s="463"/>
      <c r="BB9" s="463"/>
      <c r="BC9" s="463"/>
      <c r="BD9" s="463"/>
      <c r="BE9" s="463"/>
      <c r="BF9" s="463"/>
      <c r="BG9" s="463"/>
      <c r="BH9" s="463"/>
      <c r="BI9" s="463"/>
      <c r="BJ9" s="463"/>
      <c r="BK9" s="463"/>
      <c r="BL9" s="463"/>
      <c r="BM9" s="464"/>
      <c r="BN9" s="428">
        <v>-108271</v>
      </c>
      <c r="BO9" s="429"/>
      <c r="BP9" s="429"/>
      <c r="BQ9" s="429"/>
      <c r="BR9" s="429"/>
      <c r="BS9" s="429"/>
      <c r="BT9" s="429"/>
      <c r="BU9" s="430"/>
      <c r="BV9" s="428">
        <v>-461</v>
      </c>
      <c r="BW9" s="429"/>
      <c r="BX9" s="429"/>
      <c r="BY9" s="429"/>
      <c r="BZ9" s="429"/>
      <c r="CA9" s="429"/>
      <c r="CB9" s="429"/>
      <c r="CC9" s="430"/>
      <c r="CD9" s="431" t="s">
        <v>114</v>
      </c>
      <c r="CE9" s="432"/>
      <c r="CF9" s="432"/>
      <c r="CG9" s="432"/>
      <c r="CH9" s="432"/>
      <c r="CI9" s="432"/>
      <c r="CJ9" s="432"/>
      <c r="CK9" s="432"/>
      <c r="CL9" s="432"/>
      <c r="CM9" s="432"/>
      <c r="CN9" s="432"/>
      <c r="CO9" s="432"/>
      <c r="CP9" s="432"/>
      <c r="CQ9" s="432"/>
      <c r="CR9" s="432"/>
      <c r="CS9" s="433"/>
      <c r="CT9" s="425">
        <v>20.6</v>
      </c>
      <c r="CU9" s="426"/>
      <c r="CV9" s="426"/>
      <c r="CW9" s="426"/>
      <c r="CX9" s="426"/>
      <c r="CY9" s="426"/>
      <c r="CZ9" s="426"/>
      <c r="DA9" s="427"/>
      <c r="DB9" s="425">
        <v>23.3</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115</v>
      </c>
      <c r="M10" s="458"/>
      <c r="N10" s="458"/>
      <c r="O10" s="458"/>
      <c r="P10" s="458"/>
      <c r="Q10" s="459"/>
      <c r="R10" s="479">
        <v>1306</v>
      </c>
      <c r="S10" s="480"/>
      <c r="T10" s="480"/>
      <c r="U10" s="480"/>
      <c r="V10" s="481"/>
      <c r="W10" s="416"/>
      <c r="X10" s="417"/>
      <c r="Y10" s="417"/>
      <c r="Z10" s="417"/>
      <c r="AA10" s="417"/>
      <c r="AB10" s="417"/>
      <c r="AC10" s="417"/>
      <c r="AD10" s="417"/>
      <c r="AE10" s="417"/>
      <c r="AF10" s="417"/>
      <c r="AG10" s="417"/>
      <c r="AH10" s="417"/>
      <c r="AI10" s="417"/>
      <c r="AJ10" s="417"/>
      <c r="AK10" s="417"/>
      <c r="AL10" s="420"/>
      <c r="AM10" s="457" t="s">
        <v>116</v>
      </c>
      <c r="AN10" s="458"/>
      <c r="AO10" s="458"/>
      <c r="AP10" s="458"/>
      <c r="AQ10" s="458"/>
      <c r="AR10" s="458"/>
      <c r="AS10" s="458"/>
      <c r="AT10" s="459"/>
      <c r="AU10" s="460" t="s">
        <v>117</v>
      </c>
      <c r="AV10" s="461"/>
      <c r="AW10" s="461"/>
      <c r="AX10" s="461"/>
      <c r="AY10" s="462" t="s">
        <v>118</v>
      </c>
      <c r="AZ10" s="463"/>
      <c r="BA10" s="463"/>
      <c r="BB10" s="463"/>
      <c r="BC10" s="463"/>
      <c r="BD10" s="463"/>
      <c r="BE10" s="463"/>
      <c r="BF10" s="463"/>
      <c r="BG10" s="463"/>
      <c r="BH10" s="463"/>
      <c r="BI10" s="463"/>
      <c r="BJ10" s="463"/>
      <c r="BK10" s="463"/>
      <c r="BL10" s="463"/>
      <c r="BM10" s="464"/>
      <c r="BN10" s="428">
        <v>401</v>
      </c>
      <c r="BO10" s="429"/>
      <c r="BP10" s="429"/>
      <c r="BQ10" s="429"/>
      <c r="BR10" s="429"/>
      <c r="BS10" s="429"/>
      <c r="BT10" s="429"/>
      <c r="BU10" s="430"/>
      <c r="BV10" s="428">
        <v>0</v>
      </c>
      <c r="BW10" s="429"/>
      <c r="BX10" s="429"/>
      <c r="BY10" s="429"/>
      <c r="BZ10" s="429"/>
      <c r="CA10" s="429"/>
      <c r="CB10" s="429"/>
      <c r="CC10" s="430"/>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120</v>
      </c>
      <c r="M11" s="483"/>
      <c r="N11" s="483"/>
      <c r="O11" s="483"/>
      <c r="P11" s="483"/>
      <c r="Q11" s="484"/>
      <c r="R11" s="485" t="s">
        <v>121</v>
      </c>
      <c r="S11" s="486"/>
      <c r="T11" s="486"/>
      <c r="U11" s="486"/>
      <c r="V11" s="487"/>
      <c r="W11" s="416"/>
      <c r="X11" s="417"/>
      <c r="Y11" s="417"/>
      <c r="Z11" s="417"/>
      <c r="AA11" s="417"/>
      <c r="AB11" s="417"/>
      <c r="AC11" s="417"/>
      <c r="AD11" s="417"/>
      <c r="AE11" s="417"/>
      <c r="AF11" s="417"/>
      <c r="AG11" s="417"/>
      <c r="AH11" s="417"/>
      <c r="AI11" s="417"/>
      <c r="AJ11" s="417"/>
      <c r="AK11" s="417"/>
      <c r="AL11" s="420"/>
      <c r="AM11" s="457" t="s">
        <v>122</v>
      </c>
      <c r="AN11" s="458"/>
      <c r="AO11" s="458"/>
      <c r="AP11" s="458"/>
      <c r="AQ11" s="458"/>
      <c r="AR11" s="458"/>
      <c r="AS11" s="458"/>
      <c r="AT11" s="459"/>
      <c r="AU11" s="460" t="s">
        <v>123</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126</v>
      </c>
      <c r="DC11" s="469"/>
      <c r="DD11" s="469"/>
      <c r="DE11" s="469"/>
      <c r="DF11" s="469"/>
      <c r="DG11" s="469"/>
      <c r="DH11" s="469"/>
      <c r="DI11" s="470"/>
      <c r="DJ11" s="185"/>
      <c r="DK11" s="185"/>
      <c r="DL11" s="185"/>
      <c r="DM11" s="185"/>
      <c r="DN11" s="185"/>
      <c r="DO11" s="185"/>
    </row>
    <row r="12" spans="1:119" ht="18.75" customHeight="1" x14ac:dyDescent="0.2">
      <c r="A12" s="186"/>
      <c r="B12" s="488" t="s">
        <v>127</v>
      </c>
      <c r="C12" s="489"/>
      <c r="D12" s="489"/>
      <c r="E12" s="489"/>
      <c r="F12" s="489"/>
      <c r="G12" s="489"/>
      <c r="H12" s="489"/>
      <c r="I12" s="489"/>
      <c r="J12" s="489"/>
      <c r="K12" s="490"/>
      <c r="L12" s="497" t="s">
        <v>128</v>
      </c>
      <c r="M12" s="498"/>
      <c r="N12" s="498"/>
      <c r="O12" s="498"/>
      <c r="P12" s="498"/>
      <c r="Q12" s="499"/>
      <c r="R12" s="500">
        <v>1190</v>
      </c>
      <c r="S12" s="501"/>
      <c r="T12" s="501"/>
      <c r="U12" s="501"/>
      <c r="V12" s="502"/>
      <c r="W12" s="503" t="s">
        <v>1</v>
      </c>
      <c r="X12" s="461"/>
      <c r="Y12" s="461"/>
      <c r="Z12" s="461"/>
      <c r="AA12" s="461"/>
      <c r="AB12" s="504"/>
      <c r="AC12" s="460" t="s">
        <v>129</v>
      </c>
      <c r="AD12" s="461"/>
      <c r="AE12" s="461"/>
      <c r="AF12" s="461"/>
      <c r="AG12" s="504"/>
      <c r="AH12" s="460" t="s">
        <v>130</v>
      </c>
      <c r="AI12" s="461"/>
      <c r="AJ12" s="461"/>
      <c r="AK12" s="461"/>
      <c r="AL12" s="505"/>
      <c r="AM12" s="457" t="s">
        <v>131</v>
      </c>
      <c r="AN12" s="458"/>
      <c r="AO12" s="458"/>
      <c r="AP12" s="458"/>
      <c r="AQ12" s="458"/>
      <c r="AR12" s="458"/>
      <c r="AS12" s="458"/>
      <c r="AT12" s="459"/>
      <c r="AU12" s="460" t="s">
        <v>132</v>
      </c>
      <c r="AV12" s="461"/>
      <c r="AW12" s="461"/>
      <c r="AX12" s="461"/>
      <c r="AY12" s="462" t="s">
        <v>133</v>
      </c>
      <c r="AZ12" s="463"/>
      <c r="BA12" s="463"/>
      <c r="BB12" s="463"/>
      <c r="BC12" s="463"/>
      <c r="BD12" s="463"/>
      <c r="BE12" s="463"/>
      <c r="BF12" s="463"/>
      <c r="BG12" s="463"/>
      <c r="BH12" s="463"/>
      <c r="BI12" s="463"/>
      <c r="BJ12" s="463"/>
      <c r="BK12" s="463"/>
      <c r="BL12" s="463"/>
      <c r="BM12" s="464"/>
      <c r="BN12" s="428">
        <v>101800</v>
      </c>
      <c r="BO12" s="429"/>
      <c r="BP12" s="429"/>
      <c r="BQ12" s="429"/>
      <c r="BR12" s="429"/>
      <c r="BS12" s="429"/>
      <c r="BT12" s="429"/>
      <c r="BU12" s="430"/>
      <c r="BV12" s="428">
        <v>1700</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135</v>
      </c>
      <c r="CU12" s="469"/>
      <c r="CV12" s="469"/>
      <c r="CW12" s="469"/>
      <c r="CX12" s="469"/>
      <c r="CY12" s="469"/>
      <c r="CZ12" s="469"/>
      <c r="DA12" s="470"/>
      <c r="DB12" s="468" t="s">
        <v>135</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136</v>
      </c>
      <c r="N13" s="517"/>
      <c r="O13" s="517"/>
      <c r="P13" s="517"/>
      <c r="Q13" s="518"/>
      <c r="R13" s="509">
        <v>1175</v>
      </c>
      <c r="S13" s="510"/>
      <c r="T13" s="510"/>
      <c r="U13" s="510"/>
      <c r="V13" s="511"/>
      <c r="W13" s="444" t="s">
        <v>137</v>
      </c>
      <c r="X13" s="445"/>
      <c r="Y13" s="445"/>
      <c r="Z13" s="445"/>
      <c r="AA13" s="445"/>
      <c r="AB13" s="435"/>
      <c r="AC13" s="479">
        <v>128</v>
      </c>
      <c r="AD13" s="480"/>
      <c r="AE13" s="480"/>
      <c r="AF13" s="480"/>
      <c r="AG13" s="519"/>
      <c r="AH13" s="479">
        <v>122</v>
      </c>
      <c r="AI13" s="480"/>
      <c r="AJ13" s="480"/>
      <c r="AK13" s="480"/>
      <c r="AL13" s="481"/>
      <c r="AM13" s="457" t="s">
        <v>138</v>
      </c>
      <c r="AN13" s="458"/>
      <c r="AO13" s="458"/>
      <c r="AP13" s="458"/>
      <c r="AQ13" s="458"/>
      <c r="AR13" s="458"/>
      <c r="AS13" s="458"/>
      <c r="AT13" s="459"/>
      <c r="AU13" s="460" t="s">
        <v>132</v>
      </c>
      <c r="AV13" s="461"/>
      <c r="AW13" s="461"/>
      <c r="AX13" s="461"/>
      <c r="AY13" s="462" t="s">
        <v>139</v>
      </c>
      <c r="AZ13" s="463"/>
      <c r="BA13" s="463"/>
      <c r="BB13" s="463"/>
      <c r="BC13" s="463"/>
      <c r="BD13" s="463"/>
      <c r="BE13" s="463"/>
      <c r="BF13" s="463"/>
      <c r="BG13" s="463"/>
      <c r="BH13" s="463"/>
      <c r="BI13" s="463"/>
      <c r="BJ13" s="463"/>
      <c r="BK13" s="463"/>
      <c r="BL13" s="463"/>
      <c r="BM13" s="464"/>
      <c r="BN13" s="428">
        <v>-209670</v>
      </c>
      <c r="BO13" s="429"/>
      <c r="BP13" s="429"/>
      <c r="BQ13" s="429"/>
      <c r="BR13" s="429"/>
      <c r="BS13" s="429"/>
      <c r="BT13" s="429"/>
      <c r="BU13" s="430"/>
      <c r="BV13" s="428">
        <v>-2161</v>
      </c>
      <c r="BW13" s="429"/>
      <c r="BX13" s="429"/>
      <c r="BY13" s="429"/>
      <c r="BZ13" s="429"/>
      <c r="CA13" s="429"/>
      <c r="CB13" s="429"/>
      <c r="CC13" s="430"/>
      <c r="CD13" s="431" t="s">
        <v>140</v>
      </c>
      <c r="CE13" s="432"/>
      <c r="CF13" s="432"/>
      <c r="CG13" s="432"/>
      <c r="CH13" s="432"/>
      <c r="CI13" s="432"/>
      <c r="CJ13" s="432"/>
      <c r="CK13" s="432"/>
      <c r="CL13" s="432"/>
      <c r="CM13" s="432"/>
      <c r="CN13" s="432"/>
      <c r="CO13" s="432"/>
      <c r="CP13" s="432"/>
      <c r="CQ13" s="432"/>
      <c r="CR13" s="432"/>
      <c r="CS13" s="433"/>
      <c r="CT13" s="425">
        <v>7.9</v>
      </c>
      <c r="CU13" s="426"/>
      <c r="CV13" s="426"/>
      <c r="CW13" s="426"/>
      <c r="CX13" s="426"/>
      <c r="CY13" s="426"/>
      <c r="CZ13" s="426"/>
      <c r="DA13" s="427"/>
      <c r="DB13" s="425">
        <v>7.9</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141</v>
      </c>
      <c r="M14" s="507"/>
      <c r="N14" s="507"/>
      <c r="O14" s="507"/>
      <c r="P14" s="507"/>
      <c r="Q14" s="508"/>
      <c r="R14" s="509">
        <v>1223</v>
      </c>
      <c r="S14" s="510"/>
      <c r="T14" s="510"/>
      <c r="U14" s="510"/>
      <c r="V14" s="511"/>
      <c r="W14" s="418"/>
      <c r="X14" s="419"/>
      <c r="Y14" s="419"/>
      <c r="Z14" s="419"/>
      <c r="AA14" s="419"/>
      <c r="AB14" s="408"/>
      <c r="AC14" s="512">
        <v>22.2</v>
      </c>
      <c r="AD14" s="513"/>
      <c r="AE14" s="513"/>
      <c r="AF14" s="513"/>
      <c r="AG14" s="514"/>
      <c r="AH14" s="512">
        <v>19.8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142</v>
      </c>
      <c r="CE14" s="521"/>
      <c r="CF14" s="521"/>
      <c r="CG14" s="521"/>
      <c r="CH14" s="521"/>
      <c r="CI14" s="521"/>
      <c r="CJ14" s="521"/>
      <c r="CK14" s="521"/>
      <c r="CL14" s="521"/>
      <c r="CM14" s="521"/>
      <c r="CN14" s="521"/>
      <c r="CO14" s="521"/>
      <c r="CP14" s="521"/>
      <c r="CQ14" s="521"/>
      <c r="CR14" s="521"/>
      <c r="CS14" s="522"/>
      <c r="CT14" s="523" t="s">
        <v>135</v>
      </c>
      <c r="CU14" s="524"/>
      <c r="CV14" s="524"/>
      <c r="CW14" s="524"/>
      <c r="CX14" s="524"/>
      <c r="CY14" s="524"/>
      <c r="CZ14" s="524"/>
      <c r="DA14" s="525"/>
      <c r="DB14" s="523" t="s">
        <v>143</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144</v>
      </c>
      <c r="N15" s="517"/>
      <c r="O15" s="517"/>
      <c r="P15" s="517"/>
      <c r="Q15" s="518"/>
      <c r="R15" s="509">
        <v>1210</v>
      </c>
      <c r="S15" s="510"/>
      <c r="T15" s="510"/>
      <c r="U15" s="510"/>
      <c r="V15" s="511"/>
      <c r="W15" s="444" t="s">
        <v>145</v>
      </c>
      <c r="X15" s="445"/>
      <c r="Y15" s="445"/>
      <c r="Z15" s="445"/>
      <c r="AA15" s="445"/>
      <c r="AB15" s="435"/>
      <c r="AC15" s="479">
        <v>116</v>
      </c>
      <c r="AD15" s="480"/>
      <c r="AE15" s="480"/>
      <c r="AF15" s="480"/>
      <c r="AG15" s="519"/>
      <c r="AH15" s="479">
        <v>140</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1211143</v>
      </c>
      <c r="BO15" s="392"/>
      <c r="BP15" s="392"/>
      <c r="BQ15" s="392"/>
      <c r="BR15" s="392"/>
      <c r="BS15" s="392"/>
      <c r="BT15" s="392"/>
      <c r="BU15" s="393"/>
      <c r="BV15" s="391">
        <v>1272533</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20.100000000000001</v>
      </c>
      <c r="AD16" s="513"/>
      <c r="AE16" s="513"/>
      <c r="AF16" s="513"/>
      <c r="AG16" s="514"/>
      <c r="AH16" s="512">
        <v>22.7</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1222371</v>
      </c>
      <c r="BO16" s="429"/>
      <c r="BP16" s="429"/>
      <c r="BQ16" s="429"/>
      <c r="BR16" s="429"/>
      <c r="BS16" s="429"/>
      <c r="BT16" s="429"/>
      <c r="BU16" s="430"/>
      <c r="BV16" s="428">
        <v>1294381</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333</v>
      </c>
      <c r="AD17" s="480"/>
      <c r="AE17" s="480"/>
      <c r="AF17" s="480"/>
      <c r="AG17" s="519"/>
      <c r="AH17" s="479">
        <v>354</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1594293</v>
      </c>
      <c r="BO17" s="429"/>
      <c r="BP17" s="429"/>
      <c r="BQ17" s="429"/>
      <c r="BR17" s="429"/>
      <c r="BS17" s="429"/>
      <c r="BT17" s="429"/>
      <c r="BU17" s="430"/>
      <c r="BV17" s="428">
        <v>1676371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155</v>
      </c>
      <c r="C18" s="471"/>
      <c r="D18" s="471"/>
      <c r="E18" s="540"/>
      <c r="F18" s="540"/>
      <c r="G18" s="540"/>
      <c r="H18" s="540"/>
      <c r="I18" s="540"/>
      <c r="J18" s="540"/>
      <c r="K18" s="540"/>
      <c r="L18" s="541">
        <v>181.85</v>
      </c>
      <c r="M18" s="541"/>
      <c r="N18" s="541"/>
      <c r="O18" s="541"/>
      <c r="P18" s="541"/>
      <c r="Q18" s="541"/>
      <c r="R18" s="542"/>
      <c r="S18" s="542"/>
      <c r="T18" s="542"/>
      <c r="U18" s="542"/>
      <c r="V18" s="543"/>
      <c r="W18" s="446"/>
      <c r="X18" s="447"/>
      <c r="Y18" s="447"/>
      <c r="Z18" s="447"/>
      <c r="AA18" s="447"/>
      <c r="AB18" s="438"/>
      <c r="AC18" s="544">
        <v>57.7</v>
      </c>
      <c r="AD18" s="545"/>
      <c r="AE18" s="545"/>
      <c r="AF18" s="545"/>
      <c r="AG18" s="546"/>
      <c r="AH18" s="544">
        <v>57.5</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1301340</v>
      </c>
      <c r="BO18" s="429"/>
      <c r="BP18" s="429"/>
      <c r="BQ18" s="429"/>
      <c r="BR18" s="429"/>
      <c r="BS18" s="429"/>
      <c r="BT18" s="429"/>
      <c r="BU18" s="430"/>
      <c r="BV18" s="428">
        <v>1300074</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157</v>
      </c>
      <c r="C19" s="471"/>
      <c r="D19" s="471"/>
      <c r="E19" s="540"/>
      <c r="F19" s="540"/>
      <c r="G19" s="540"/>
      <c r="H19" s="540"/>
      <c r="I19" s="540"/>
      <c r="J19" s="540"/>
      <c r="K19" s="540"/>
      <c r="L19" s="548">
        <v>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1955358</v>
      </c>
      <c r="BO19" s="429"/>
      <c r="BP19" s="429"/>
      <c r="BQ19" s="429"/>
      <c r="BR19" s="429"/>
      <c r="BS19" s="429"/>
      <c r="BT19" s="429"/>
      <c r="BU19" s="430"/>
      <c r="BV19" s="428">
        <v>1994606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159</v>
      </c>
      <c r="C20" s="471"/>
      <c r="D20" s="471"/>
      <c r="E20" s="540"/>
      <c r="F20" s="540"/>
      <c r="G20" s="540"/>
      <c r="H20" s="540"/>
      <c r="I20" s="540"/>
      <c r="J20" s="540"/>
      <c r="K20" s="540"/>
      <c r="L20" s="548">
        <v>578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2586077</v>
      </c>
      <c r="BO23" s="429"/>
      <c r="BP23" s="429"/>
      <c r="BQ23" s="429"/>
      <c r="BR23" s="429"/>
      <c r="BS23" s="429"/>
      <c r="BT23" s="429"/>
      <c r="BU23" s="430"/>
      <c r="BV23" s="428">
        <v>2372465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168</v>
      </c>
      <c r="F24" s="458"/>
      <c r="G24" s="458"/>
      <c r="H24" s="458"/>
      <c r="I24" s="458"/>
      <c r="J24" s="458"/>
      <c r="K24" s="459"/>
      <c r="L24" s="479">
        <v>1</v>
      </c>
      <c r="M24" s="480"/>
      <c r="N24" s="480"/>
      <c r="O24" s="480"/>
      <c r="P24" s="519"/>
      <c r="Q24" s="479">
        <v>5500</v>
      </c>
      <c r="R24" s="480"/>
      <c r="S24" s="480"/>
      <c r="T24" s="480"/>
      <c r="U24" s="480"/>
      <c r="V24" s="519"/>
      <c r="W24" s="578"/>
      <c r="X24" s="566"/>
      <c r="Y24" s="567"/>
      <c r="Z24" s="478" t="s">
        <v>169</v>
      </c>
      <c r="AA24" s="458"/>
      <c r="AB24" s="458"/>
      <c r="AC24" s="458"/>
      <c r="AD24" s="458"/>
      <c r="AE24" s="458"/>
      <c r="AF24" s="458"/>
      <c r="AG24" s="459"/>
      <c r="AH24" s="479">
        <v>33</v>
      </c>
      <c r="AI24" s="480"/>
      <c r="AJ24" s="480"/>
      <c r="AK24" s="480"/>
      <c r="AL24" s="519"/>
      <c r="AM24" s="479">
        <v>87549</v>
      </c>
      <c r="AN24" s="480"/>
      <c r="AO24" s="480"/>
      <c r="AP24" s="480"/>
      <c r="AQ24" s="480"/>
      <c r="AR24" s="519"/>
      <c r="AS24" s="479">
        <v>2653</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2522176</v>
      </c>
      <c r="BO24" s="429"/>
      <c r="BP24" s="429"/>
      <c r="BQ24" s="429"/>
      <c r="BR24" s="429"/>
      <c r="BS24" s="429"/>
      <c r="BT24" s="429"/>
      <c r="BU24" s="430"/>
      <c r="BV24" s="428">
        <v>2290641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171</v>
      </c>
      <c r="F25" s="458"/>
      <c r="G25" s="458"/>
      <c r="H25" s="458"/>
      <c r="I25" s="458"/>
      <c r="J25" s="458"/>
      <c r="K25" s="459"/>
      <c r="L25" s="479" t="s">
        <v>135</v>
      </c>
      <c r="M25" s="480"/>
      <c r="N25" s="480"/>
      <c r="O25" s="480"/>
      <c r="P25" s="519"/>
      <c r="Q25" s="479" t="s">
        <v>135</v>
      </c>
      <c r="R25" s="480"/>
      <c r="S25" s="480"/>
      <c r="T25" s="480"/>
      <c r="U25" s="480"/>
      <c r="V25" s="519"/>
      <c r="W25" s="578"/>
      <c r="X25" s="566"/>
      <c r="Y25" s="567"/>
      <c r="Z25" s="478" t="s">
        <v>172</v>
      </c>
      <c r="AA25" s="458"/>
      <c r="AB25" s="458"/>
      <c r="AC25" s="458"/>
      <c r="AD25" s="458"/>
      <c r="AE25" s="458"/>
      <c r="AF25" s="458"/>
      <c r="AG25" s="459"/>
      <c r="AH25" s="479" t="s">
        <v>135</v>
      </c>
      <c r="AI25" s="480"/>
      <c r="AJ25" s="480"/>
      <c r="AK25" s="480"/>
      <c r="AL25" s="519"/>
      <c r="AM25" s="479" t="s">
        <v>143</v>
      </c>
      <c r="AN25" s="480"/>
      <c r="AO25" s="480"/>
      <c r="AP25" s="480"/>
      <c r="AQ25" s="480"/>
      <c r="AR25" s="519"/>
      <c r="AS25" s="479" t="s">
        <v>135</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483</v>
      </c>
      <c r="BO25" s="392"/>
      <c r="BP25" s="392"/>
      <c r="BQ25" s="392"/>
      <c r="BR25" s="392"/>
      <c r="BS25" s="392"/>
      <c r="BT25" s="392"/>
      <c r="BU25" s="393"/>
      <c r="BV25" s="391">
        <v>584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174</v>
      </c>
      <c r="F26" s="458"/>
      <c r="G26" s="458"/>
      <c r="H26" s="458"/>
      <c r="I26" s="458"/>
      <c r="J26" s="458"/>
      <c r="K26" s="459"/>
      <c r="L26" s="479">
        <v>1</v>
      </c>
      <c r="M26" s="480"/>
      <c r="N26" s="480"/>
      <c r="O26" s="480"/>
      <c r="P26" s="519"/>
      <c r="Q26" s="479">
        <v>4300</v>
      </c>
      <c r="R26" s="480"/>
      <c r="S26" s="480"/>
      <c r="T26" s="480"/>
      <c r="U26" s="480"/>
      <c r="V26" s="519"/>
      <c r="W26" s="578"/>
      <c r="X26" s="566"/>
      <c r="Y26" s="567"/>
      <c r="Z26" s="478" t="s">
        <v>175</v>
      </c>
      <c r="AA26" s="588"/>
      <c r="AB26" s="588"/>
      <c r="AC26" s="588"/>
      <c r="AD26" s="588"/>
      <c r="AE26" s="588"/>
      <c r="AF26" s="588"/>
      <c r="AG26" s="589"/>
      <c r="AH26" s="479" t="s">
        <v>143</v>
      </c>
      <c r="AI26" s="480"/>
      <c r="AJ26" s="480"/>
      <c r="AK26" s="480"/>
      <c r="AL26" s="519"/>
      <c r="AM26" s="479" t="s">
        <v>135</v>
      </c>
      <c r="AN26" s="480"/>
      <c r="AO26" s="480"/>
      <c r="AP26" s="480"/>
      <c r="AQ26" s="480"/>
      <c r="AR26" s="519"/>
      <c r="AS26" s="479" t="s">
        <v>135</v>
      </c>
      <c r="AT26" s="480"/>
      <c r="AU26" s="480"/>
      <c r="AV26" s="480"/>
      <c r="AW26" s="480"/>
      <c r="AX26" s="481"/>
      <c r="AY26" s="431" t="s">
        <v>176</v>
      </c>
      <c r="AZ26" s="432"/>
      <c r="BA26" s="432"/>
      <c r="BB26" s="432"/>
      <c r="BC26" s="432"/>
      <c r="BD26" s="432"/>
      <c r="BE26" s="432"/>
      <c r="BF26" s="432"/>
      <c r="BG26" s="432"/>
      <c r="BH26" s="432"/>
      <c r="BI26" s="432"/>
      <c r="BJ26" s="432"/>
      <c r="BK26" s="432"/>
      <c r="BL26" s="432"/>
      <c r="BM26" s="433"/>
      <c r="BN26" s="428" t="s">
        <v>135</v>
      </c>
      <c r="BO26" s="429"/>
      <c r="BP26" s="429"/>
      <c r="BQ26" s="429"/>
      <c r="BR26" s="429"/>
      <c r="BS26" s="429"/>
      <c r="BT26" s="429"/>
      <c r="BU26" s="430"/>
      <c r="BV26" s="428" t="s">
        <v>135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177</v>
      </c>
      <c r="F27" s="458"/>
      <c r="G27" s="458"/>
      <c r="H27" s="458"/>
      <c r="I27" s="458"/>
      <c r="J27" s="458"/>
      <c r="K27" s="459"/>
      <c r="L27" s="479">
        <v>1</v>
      </c>
      <c r="M27" s="480"/>
      <c r="N27" s="480"/>
      <c r="O27" s="480"/>
      <c r="P27" s="519"/>
      <c r="Q27" s="479">
        <v>2016</v>
      </c>
      <c r="R27" s="480"/>
      <c r="S27" s="480"/>
      <c r="T27" s="480"/>
      <c r="U27" s="480"/>
      <c r="V27" s="519"/>
      <c r="W27" s="578"/>
      <c r="X27" s="566"/>
      <c r="Y27" s="567"/>
      <c r="Z27" s="478" t="s">
        <v>178</v>
      </c>
      <c r="AA27" s="458"/>
      <c r="AB27" s="458"/>
      <c r="AC27" s="458"/>
      <c r="AD27" s="458"/>
      <c r="AE27" s="458"/>
      <c r="AF27" s="458"/>
      <c r="AG27" s="459"/>
      <c r="AH27" s="479" t="s">
        <v>135</v>
      </c>
      <c r="AI27" s="480"/>
      <c r="AJ27" s="480"/>
      <c r="AK27" s="480"/>
      <c r="AL27" s="519"/>
      <c r="AM27" s="479" t="s">
        <v>135</v>
      </c>
      <c r="AN27" s="480"/>
      <c r="AO27" s="480"/>
      <c r="AP27" s="480"/>
      <c r="AQ27" s="480"/>
      <c r="AR27" s="519"/>
      <c r="AS27" s="479" t="s">
        <v>143</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91526</v>
      </c>
      <c r="BO27" s="602"/>
      <c r="BP27" s="602"/>
      <c r="BQ27" s="602"/>
      <c r="BR27" s="602"/>
      <c r="BS27" s="602"/>
      <c r="BT27" s="602"/>
      <c r="BU27" s="603"/>
      <c r="BV27" s="601">
        <v>91526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180</v>
      </c>
      <c r="F28" s="458"/>
      <c r="G28" s="458"/>
      <c r="H28" s="458"/>
      <c r="I28" s="458"/>
      <c r="J28" s="458"/>
      <c r="K28" s="459"/>
      <c r="L28" s="479">
        <v>1</v>
      </c>
      <c r="M28" s="480"/>
      <c r="N28" s="480"/>
      <c r="O28" s="480"/>
      <c r="P28" s="519"/>
      <c r="Q28" s="479">
        <v>1610</v>
      </c>
      <c r="R28" s="480"/>
      <c r="S28" s="480"/>
      <c r="T28" s="480"/>
      <c r="U28" s="480"/>
      <c r="V28" s="519"/>
      <c r="W28" s="578"/>
      <c r="X28" s="566"/>
      <c r="Y28" s="567"/>
      <c r="Z28" s="478" t="s">
        <v>181</v>
      </c>
      <c r="AA28" s="458"/>
      <c r="AB28" s="458"/>
      <c r="AC28" s="458"/>
      <c r="AD28" s="458"/>
      <c r="AE28" s="458"/>
      <c r="AF28" s="458"/>
      <c r="AG28" s="459"/>
      <c r="AH28" s="479" t="s">
        <v>126</v>
      </c>
      <c r="AI28" s="480"/>
      <c r="AJ28" s="480"/>
      <c r="AK28" s="480"/>
      <c r="AL28" s="519"/>
      <c r="AM28" s="479" t="s">
        <v>135</v>
      </c>
      <c r="AN28" s="480"/>
      <c r="AO28" s="480"/>
      <c r="AP28" s="480"/>
      <c r="AQ28" s="480"/>
      <c r="AR28" s="519"/>
      <c r="AS28" s="479" t="s">
        <v>135</v>
      </c>
      <c r="AT28" s="480"/>
      <c r="AU28" s="480"/>
      <c r="AV28" s="480"/>
      <c r="AW28" s="480"/>
      <c r="AX28" s="481"/>
      <c r="AY28" s="604" t="s">
        <v>182</v>
      </c>
      <c r="AZ28" s="605"/>
      <c r="BA28" s="605"/>
      <c r="BB28" s="606"/>
      <c r="BC28" s="388" t="s">
        <v>47</v>
      </c>
      <c r="BD28" s="389"/>
      <c r="BE28" s="389"/>
      <c r="BF28" s="389"/>
      <c r="BG28" s="389"/>
      <c r="BH28" s="389"/>
      <c r="BI28" s="389"/>
      <c r="BJ28" s="389"/>
      <c r="BK28" s="389"/>
      <c r="BL28" s="389"/>
      <c r="BM28" s="390"/>
      <c r="BN28" s="391">
        <v>949849</v>
      </c>
      <c r="BO28" s="392"/>
      <c r="BP28" s="392"/>
      <c r="BQ28" s="392"/>
      <c r="BR28" s="392"/>
      <c r="BS28" s="392"/>
      <c r="BT28" s="392"/>
      <c r="BU28" s="393"/>
      <c r="BV28" s="391">
        <v>879928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183</v>
      </c>
      <c r="F29" s="458"/>
      <c r="G29" s="458"/>
      <c r="H29" s="458"/>
      <c r="I29" s="458"/>
      <c r="J29" s="458"/>
      <c r="K29" s="459"/>
      <c r="L29" s="479">
        <v>6</v>
      </c>
      <c r="M29" s="480"/>
      <c r="N29" s="480"/>
      <c r="O29" s="480"/>
      <c r="P29" s="519"/>
      <c r="Q29" s="479">
        <v>1463</v>
      </c>
      <c r="R29" s="480"/>
      <c r="S29" s="480"/>
      <c r="T29" s="480"/>
      <c r="U29" s="480"/>
      <c r="V29" s="519"/>
      <c r="W29" s="579"/>
      <c r="X29" s="580"/>
      <c r="Y29" s="581"/>
      <c r="Z29" s="478" t="s">
        <v>184</v>
      </c>
      <c r="AA29" s="458"/>
      <c r="AB29" s="458"/>
      <c r="AC29" s="458"/>
      <c r="AD29" s="458"/>
      <c r="AE29" s="458"/>
      <c r="AF29" s="458"/>
      <c r="AG29" s="459"/>
      <c r="AH29" s="479">
        <v>33</v>
      </c>
      <c r="AI29" s="480"/>
      <c r="AJ29" s="480"/>
      <c r="AK29" s="480"/>
      <c r="AL29" s="519"/>
      <c r="AM29" s="479">
        <v>87549</v>
      </c>
      <c r="AN29" s="480"/>
      <c r="AO29" s="480"/>
      <c r="AP29" s="480"/>
      <c r="AQ29" s="480"/>
      <c r="AR29" s="519"/>
      <c r="AS29" s="479">
        <v>2653</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478058</v>
      </c>
      <c r="BO29" s="429"/>
      <c r="BP29" s="429"/>
      <c r="BQ29" s="429"/>
      <c r="BR29" s="429"/>
      <c r="BS29" s="429"/>
      <c r="BT29" s="429"/>
      <c r="BU29" s="430"/>
      <c r="BV29" s="428">
        <v>477917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90.7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4275390</v>
      </c>
      <c r="BO30" s="602"/>
      <c r="BP30" s="602"/>
      <c r="BQ30" s="602"/>
      <c r="BR30" s="602"/>
      <c r="BS30" s="602"/>
      <c r="BT30" s="602"/>
      <c r="BU30" s="603"/>
      <c r="BV30" s="601">
        <v>4244229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193</v>
      </c>
      <c r="V33" s="452"/>
      <c r="W33" s="417" t="s">
        <v>194</v>
      </c>
      <c r="X33" s="417"/>
      <c r="Y33" s="417"/>
      <c r="Z33" s="417"/>
      <c r="AA33" s="417"/>
      <c r="AB33" s="417"/>
      <c r="AC33" s="417"/>
      <c r="AD33" s="417"/>
      <c r="AE33" s="417"/>
      <c r="AF33" s="417"/>
      <c r="AG33" s="417"/>
      <c r="AH33" s="417"/>
      <c r="AI33" s="417"/>
      <c r="AJ33" s="417"/>
      <c r="AK33" s="417"/>
      <c r="AL33" s="215"/>
      <c r="AM33" s="452" t="s">
        <v>193</v>
      </c>
      <c r="AN33" s="452"/>
      <c r="AO33" s="417" t="s">
        <v>194</v>
      </c>
      <c r="AP33" s="417"/>
      <c r="AQ33" s="417"/>
      <c r="AR33" s="417"/>
      <c r="AS33" s="417"/>
      <c r="AT33" s="417"/>
      <c r="AU33" s="417"/>
      <c r="AV33" s="417"/>
      <c r="AW33" s="417"/>
      <c r="AX33" s="417"/>
      <c r="AY33" s="417"/>
      <c r="AZ33" s="417"/>
      <c r="BA33" s="417"/>
      <c r="BB33" s="417"/>
      <c r="BC33" s="417"/>
      <c r="BD33" s="216"/>
      <c r="BE33" s="417" t="s">
        <v>195</v>
      </c>
      <c r="BF33" s="417"/>
      <c r="BG33" s="417" t="s">
        <v>196</v>
      </c>
      <c r="BH33" s="417"/>
      <c r="BI33" s="417"/>
      <c r="BJ33" s="417"/>
      <c r="BK33" s="417"/>
      <c r="BL33" s="417"/>
      <c r="BM33" s="417"/>
      <c r="BN33" s="417"/>
      <c r="BO33" s="417"/>
      <c r="BP33" s="417"/>
      <c r="BQ33" s="417"/>
      <c r="BR33" s="417"/>
      <c r="BS33" s="417"/>
      <c r="BT33" s="417"/>
      <c r="BU33" s="417"/>
      <c r="BV33" s="216"/>
      <c r="BW33" s="452" t="s">
        <v>195</v>
      </c>
      <c r="BX33" s="452"/>
      <c r="BY33" s="417" t="s">
        <v>197</v>
      </c>
      <c r="BZ33" s="417"/>
      <c r="CA33" s="417"/>
      <c r="CB33" s="417"/>
      <c r="CC33" s="417"/>
      <c r="CD33" s="417"/>
      <c r="CE33" s="417"/>
      <c r="CF33" s="417"/>
      <c r="CG33" s="417"/>
      <c r="CH33" s="417"/>
      <c r="CI33" s="417"/>
      <c r="CJ33" s="417"/>
      <c r="CK33" s="417"/>
      <c r="CL33" s="417"/>
      <c r="CM33" s="417"/>
      <c r="CN33" s="215"/>
      <c r="CO33" s="452" t="s">
        <v>193</v>
      </c>
      <c r="CP33" s="452"/>
      <c r="CQ33" s="417" t="s">
        <v>198</v>
      </c>
      <c r="CR33" s="417"/>
      <c r="CS33" s="417"/>
      <c r="CT33" s="417"/>
      <c r="CU33" s="417"/>
      <c r="CV33" s="417"/>
      <c r="CW33" s="417"/>
      <c r="CX33" s="417"/>
      <c r="CY33" s="417"/>
      <c r="CZ33" s="417"/>
      <c r="DA33" s="417"/>
      <c r="DB33" s="417"/>
      <c r="DC33" s="417"/>
      <c r="DD33" s="417"/>
      <c r="DE33" s="417"/>
      <c r="DF33" s="215"/>
      <c r="DG33" s="613" t="s">
        <v>199</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IF('各会計、関係団体の財政状況及び健全化判断比率'!B31="","",'各会計、関係団体の財政状況及び健全化判断比率'!B31)</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多野藤岡広域市町村圏振興整備組合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上野振興公社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へき地診療所事業特別会計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IF('各会計、関係団体の財政状況及び健全化判断比率'!B32="","",'各会計、関係団体の財政状況及び健全化判断比率'!B32)</f>
        <v>生活排水処理事業特別会計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多野藤岡医療事務市町村組合（病院事業会計）</v>
      </c>
      <c r="BZ35" s="615"/>
      <c r="CA35" s="615"/>
      <c r="CB35" s="615"/>
      <c r="CC35" s="615"/>
      <c r="CD35" s="615"/>
      <c r="CE35" s="615"/>
      <c r="CF35" s="615"/>
      <c r="CG35" s="615"/>
      <c r="CH35" s="615"/>
      <c r="CI35" s="615"/>
      <c r="CJ35" s="615"/>
      <c r="CK35" s="615"/>
      <c r="CL35" s="615"/>
      <c r="CM35" s="615"/>
      <c r="CN35" s="213"/>
      <c r="CO35" s="614">
        <f t="shared" ref="CO35:CO43" si="3">IF(CQ35="","",CO34+1)</f>
        <v>17</v>
      </c>
      <c r="CP35" s="614"/>
      <c r="CQ35" s="615" t="str">
        <f>IF('各会計、関係団体の財政状況及び健全化判断比率'!BS8="","",'各会計、関係団体の財政状況及び健全化判断比率'!BS8)</f>
        <v>慰霊の園</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f>IF(E36="","",C35+1)</f>
        <v>3</v>
      </c>
      <c r="D36" s="614"/>
      <c r="E36" s="615" t="str">
        <f>IF('各会計、関係団体の財政状況及び健全化判断比率'!B9="","",'各会計、関係団体の財政状況及び健全化判断比率'!B9)</f>
        <v>上野村産業振興事業特別会計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上野村後期高齢者医療特別会計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多野藤岡医療事務市町村組合（老健施設会計）</v>
      </c>
      <c r="BZ36" s="615"/>
      <c r="CA36" s="615"/>
      <c r="CB36" s="615"/>
      <c r="CC36" s="615"/>
      <c r="CD36" s="615"/>
      <c r="CE36" s="615"/>
      <c r="CF36" s="615"/>
      <c r="CG36" s="615"/>
      <c r="CH36" s="615"/>
      <c r="CI36" s="615"/>
      <c r="CJ36" s="615"/>
      <c r="CK36" s="615"/>
      <c r="CL36" s="615"/>
      <c r="CM36" s="615"/>
      <c r="CN36" s="213"/>
      <c r="CO36" s="614">
        <f t="shared" si="3"/>
        <v>18</v>
      </c>
      <c r="CP36" s="614"/>
      <c r="CQ36" s="615" t="str">
        <f>IF('各会計、関係団体の財政状況及び健全化判断比率'!BS9="","",'各会計、関係団体の財政状況及び健全化判断比率'!BS9)</f>
        <v>上野村きのこセンター</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群馬県市町村会館管理組合</v>
      </c>
      <c r="BZ37" s="615"/>
      <c r="CA37" s="615"/>
      <c r="CB37" s="615"/>
      <c r="CC37" s="615"/>
      <c r="CD37" s="615"/>
      <c r="CE37" s="615"/>
      <c r="CF37" s="615"/>
      <c r="CG37" s="615"/>
      <c r="CH37" s="615"/>
      <c r="CI37" s="615"/>
      <c r="CJ37" s="615"/>
      <c r="CK37" s="615"/>
      <c r="CL37" s="615"/>
      <c r="CM37" s="615"/>
      <c r="CN37" s="213"/>
      <c r="CO37" s="614">
        <f t="shared" si="3"/>
        <v>19</v>
      </c>
      <c r="CP37" s="614"/>
      <c r="CQ37" s="615" t="str">
        <f>IF('各会計、関係団体の財政状況及び健全化判断比率'!BS10="","",'各会計、関係団体の財政状況及び健全化判断比率'!BS10)</f>
        <v>ゆーぱる上野</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群馬県市町村総合事務組合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群馬県後期高齢者医療広域連合（一般会計）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群馬県後期高齢者医療広域連合（事業会計）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204</v>
      </c>
    </row>
    <row r="50" spans="5:5" x14ac:dyDescent="0.2">
      <c r="E50" s="187" t="s">
        <v>205</v>
      </c>
    </row>
    <row r="51" spans="5:5" x14ac:dyDescent="0.2">
      <c r="E51" s="187" t="s">
        <v>206</v>
      </c>
    </row>
    <row r="52" spans="5:5" x14ac:dyDescent="0.2">
      <c r="E52" s="187" t="s">
        <v>207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8xiqBx2y0G2tfhY9mMjP1O2pfq87CfvoExZpxN5KJsJ88mIPNlhzqMOeLCCADwK07cIFQZ6H4nMnrw21Qxcfw==" saltValue="JOsSY3wb6lhHLeEvPP+o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206" t="s">
        <v>556</v>
      </c>
      <c r="D34" s="1206"/>
      <c r="E34" s="1207"/>
      <c r="F34" s="32" t="s">
        <v>557</v>
      </c>
      <c r="G34" s="33" t="s">
        <v>558</v>
      </c>
      <c r="H34" s="33" t="s">
        <v>559</v>
      </c>
      <c r="I34" s="33" t="s">
        <v>560</v>
      </c>
      <c r="J34" s="34" t="s">
        <v>561</v>
      </c>
      <c r="K34" s="22"/>
      <c r="L34" s="22"/>
      <c r="M34" s="22"/>
      <c r="N34" s="22"/>
      <c r="O34" s="22"/>
      <c r="P34" s="22"/>
    </row>
    <row r="35" spans="1:16" ht="39" customHeight="1" x14ac:dyDescent="0.2">
      <c r="A35" s="22"/>
      <c r="B35" s="35"/>
      <c r="C35" s="1200" t="s">
        <v>562</v>
      </c>
      <c r="D35" s="1201"/>
      <c r="E35" s="1202"/>
      <c r="F35" s="36">
        <v>5.97</v>
      </c>
      <c r="G35" s="37">
        <v>16.989999999999998</v>
      </c>
      <c r="H35" s="37">
        <v>12.38</v>
      </c>
      <c r="I35" s="37">
        <v>11.99</v>
      </c>
      <c r="J35" s="38">
        <v>7.6</v>
      </c>
      <c r="K35" s="22"/>
      <c r="L35" s="22"/>
      <c r="M35" s="22"/>
      <c r="N35" s="22"/>
      <c r="O35" s="22"/>
      <c r="P35" s="22"/>
    </row>
    <row r="36" spans="1:16" ht="39" customHeight="1" x14ac:dyDescent="0.2">
      <c r="A36" s="22"/>
      <c r="B36" s="35"/>
      <c r="C36" s="1200" t="s">
        <v>563</v>
      </c>
      <c r="D36" s="1201"/>
      <c r="E36" s="1202"/>
      <c r="F36" s="36">
        <v>0.12</v>
      </c>
      <c r="G36" s="37">
        <v>0.37</v>
      </c>
      <c r="H36" s="37">
        <v>0.41</v>
      </c>
      <c r="I36" s="37">
        <v>2.0299999999999998</v>
      </c>
      <c r="J36" s="38">
        <v>2.2200000000000002</v>
      </c>
      <c r="K36" s="22"/>
      <c r="L36" s="22"/>
      <c r="M36" s="22"/>
      <c r="N36" s="22"/>
      <c r="O36" s="22"/>
      <c r="P36" s="22"/>
    </row>
    <row r="37" spans="1:16" ht="39" customHeight="1" x14ac:dyDescent="0.2">
      <c r="A37" s="22"/>
      <c r="B37" s="35"/>
      <c r="C37" s="1200" t="s">
        <v>564</v>
      </c>
      <c r="D37" s="1201"/>
      <c r="E37" s="1202"/>
      <c r="F37" s="36">
        <v>1.06</v>
      </c>
      <c r="G37" s="37">
        <v>1.29</v>
      </c>
      <c r="H37" s="37">
        <v>1.58</v>
      </c>
      <c r="I37" s="37">
        <v>1.1100000000000001</v>
      </c>
      <c r="J37" s="38">
        <v>1.54</v>
      </c>
      <c r="K37" s="22"/>
      <c r="L37" s="22"/>
      <c r="M37" s="22"/>
      <c r="N37" s="22"/>
      <c r="O37" s="22"/>
      <c r="P37" s="22"/>
    </row>
    <row r="38" spans="1:16" ht="39" customHeight="1" x14ac:dyDescent="0.2">
      <c r="A38" s="22"/>
      <c r="B38" s="35"/>
      <c r="C38" s="1200" t="s">
        <v>565</v>
      </c>
      <c r="D38" s="1201"/>
      <c r="E38" s="1202"/>
      <c r="F38" s="36">
        <v>0</v>
      </c>
      <c r="G38" s="37">
        <v>0</v>
      </c>
      <c r="H38" s="37">
        <v>0.02</v>
      </c>
      <c r="I38" s="37">
        <v>0.11</v>
      </c>
      <c r="J38" s="38">
        <v>0.2</v>
      </c>
      <c r="K38" s="22"/>
      <c r="L38" s="22"/>
      <c r="M38" s="22"/>
      <c r="N38" s="22"/>
      <c r="O38" s="22"/>
      <c r="P38" s="22"/>
    </row>
    <row r="39" spans="1:16" ht="39" customHeight="1" x14ac:dyDescent="0.2">
      <c r="A39" s="22"/>
      <c r="B39" s="35"/>
      <c r="C39" s="1200" t="s">
        <v>566</v>
      </c>
      <c r="D39" s="1201"/>
      <c r="E39" s="1202"/>
      <c r="F39" s="36">
        <v>0.3</v>
      </c>
      <c r="G39" s="37">
        <v>0.23</v>
      </c>
      <c r="H39" s="37">
        <v>0.35</v>
      </c>
      <c r="I39" s="37">
        <v>0.12</v>
      </c>
      <c r="J39" s="38">
        <v>0.11</v>
      </c>
      <c r="K39" s="22"/>
      <c r="L39" s="22"/>
      <c r="M39" s="22"/>
      <c r="N39" s="22"/>
      <c r="O39" s="22"/>
      <c r="P39" s="22"/>
    </row>
    <row r="40" spans="1:16" ht="39" customHeight="1" x14ac:dyDescent="0.2">
      <c r="A40" s="22"/>
      <c r="B40" s="35"/>
      <c r="C40" s="1200" t="s">
        <v>567</v>
      </c>
      <c r="D40" s="1201"/>
      <c r="E40" s="1202"/>
      <c r="F40" s="36">
        <v>0.01</v>
      </c>
      <c r="G40" s="37">
        <v>0.01</v>
      </c>
      <c r="H40" s="37">
        <v>0.01</v>
      </c>
      <c r="I40" s="37">
        <v>0.02</v>
      </c>
      <c r="J40" s="38">
        <v>7.0000000000000007E-2</v>
      </c>
      <c r="K40" s="22"/>
      <c r="L40" s="22"/>
      <c r="M40" s="22"/>
      <c r="N40" s="22"/>
      <c r="O40" s="22"/>
      <c r="P40" s="22"/>
    </row>
    <row r="41" spans="1:16" ht="39" customHeight="1" x14ac:dyDescent="0.2">
      <c r="A41" s="22"/>
      <c r="B41" s="35"/>
      <c r="C41" s="1200" t="s">
        <v>568</v>
      </c>
      <c r="D41" s="1201"/>
      <c r="E41" s="1202"/>
      <c r="F41" s="36">
        <v>7.0000000000000007E-2</v>
      </c>
      <c r="G41" s="37">
        <v>0.03</v>
      </c>
      <c r="H41" s="37">
        <v>0.03</v>
      </c>
      <c r="I41" s="37">
        <v>0.04</v>
      </c>
      <c r="J41" s="38">
        <v>0.03</v>
      </c>
      <c r="K41" s="22"/>
      <c r="L41" s="22"/>
      <c r="M41" s="22"/>
      <c r="N41" s="22"/>
      <c r="O41" s="22"/>
      <c r="P41" s="22"/>
    </row>
    <row r="42" spans="1:16" ht="39" customHeight="1" x14ac:dyDescent="0.2">
      <c r="A42" s="22"/>
      <c r="B42" s="39"/>
      <c r="C42" s="1200" t="s">
        <v>569</v>
      </c>
      <c r="D42" s="1201"/>
      <c r="E42" s="1202"/>
      <c r="F42" s="36" t="s">
        <v>506</v>
      </c>
      <c r="G42" s="37" t="s">
        <v>506</v>
      </c>
      <c r="H42" s="37" t="s">
        <v>506</v>
      </c>
      <c r="I42" s="37" t="s">
        <v>506</v>
      </c>
      <c r="J42" s="38" t="s">
        <v>506</v>
      </c>
      <c r="K42" s="22"/>
      <c r="L42" s="22"/>
      <c r="M42" s="22"/>
      <c r="N42" s="22"/>
      <c r="O42" s="22"/>
      <c r="P42" s="22"/>
    </row>
    <row r="43" spans="1:16" ht="39" customHeight="1" thickBot="1" x14ac:dyDescent="0.25">
      <c r="A43" s="22"/>
      <c r="B43" s="40"/>
      <c r="C43" s="1203" t="s">
        <v>570</v>
      </c>
      <c r="D43" s="1204"/>
      <c r="E43" s="1205"/>
      <c r="F43" s="41" t="s">
        <v>506</v>
      </c>
      <c r="G43" s="42" t="s">
        <v>506</v>
      </c>
      <c r="H43" s="42" t="s">
        <v>506</v>
      </c>
      <c r="I43" s="42" t="s">
        <v>506</v>
      </c>
      <c r="J43" s="43" t="s">
        <v>506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J4b0yBwTOZ9x1kTTHYRFKPeKgior4aOOFVUfRgQ6PrZCtxGS7PK36AYpjoeTOAzQR97VrFhykdiFNIbnzi+iQ==" saltValue="47Sg+wmG/KCECf5f79KZ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K59" sqref="K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208" t="s">
        <v>10</v>
      </c>
      <c r="C45" s="1209"/>
      <c r="D45" s="58"/>
      <c r="E45" s="1214" t="s">
        <v>11</v>
      </c>
      <c r="F45" s="1214"/>
      <c r="G45" s="1214"/>
      <c r="H45" s="1214"/>
      <c r="I45" s="1214"/>
      <c r="J45" s="1215"/>
      <c r="K45" s="59">
        <v>568</v>
      </c>
      <c r="L45" s="60">
        <v>491</v>
      </c>
      <c r="M45" s="60">
        <v>447</v>
      </c>
      <c r="N45" s="60">
        <v>464</v>
      </c>
      <c r="O45" s="61">
        <v>403</v>
      </c>
      <c r="P45" s="48"/>
      <c r="Q45" s="48"/>
      <c r="R45" s="48"/>
      <c r="S45" s="48"/>
      <c r="T45" s="48"/>
      <c r="U45" s="48"/>
    </row>
    <row r="46" spans="1:21" ht="30.75" customHeight="1" x14ac:dyDescent="0.2">
      <c r="A46" s="48"/>
      <c r="B46" s="1210"/>
      <c r="C46" s="1211"/>
      <c r="D46" s="62"/>
      <c r="E46" s="1216" t="s">
        <v>12</v>
      </c>
      <c r="F46" s="1216"/>
      <c r="G46" s="1216"/>
      <c r="H46" s="1216"/>
      <c r="I46" s="1216"/>
      <c r="J46" s="1217"/>
      <c r="K46" s="63" t="s">
        <v>506</v>
      </c>
      <c r="L46" s="64" t="s">
        <v>506</v>
      </c>
      <c r="M46" s="64" t="s">
        <v>506</v>
      </c>
      <c r="N46" s="64" t="s">
        <v>506</v>
      </c>
      <c r="O46" s="65" t="s">
        <v>506</v>
      </c>
      <c r="P46" s="48"/>
      <c r="Q46" s="48"/>
      <c r="R46" s="48"/>
      <c r="S46" s="48"/>
      <c r="T46" s="48"/>
      <c r="U46" s="48"/>
    </row>
    <row r="47" spans="1:21" ht="30.75" customHeight="1" x14ac:dyDescent="0.2">
      <c r="A47" s="48"/>
      <c r="B47" s="1210"/>
      <c r="C47" s="1211"/>
      <c r="D47" s="62"/>
      <c r="E47" s="1216" t="s">
        <v>13</v>
      </c>
      <c r="F47" s="1216"/>
      <c r="G47" s="1216"/>
      <c r="H47" s="1216"/>
      <c r="I47" s="1216"/>
      <c r="J47" s="1217"/>
      <c r="K47" s="63" t="s">
        <v>506</v>
      </c>
      <c r="L47" s="64" t="s">
        <v>506</v>
      </c>
      <c r="M47" s="64" t="s">
        <v>506</v>
      </c>
      <c r="N47" s="64" t="s">
        <v>506</v>
      </c>
      <c r="O47" s="65" t="s">
        <v>506</v>
      </c>
      <c r="P47" s="48"/>
      <c r="Q47" s="48"/>
      <c r="R47" s="48"/>
      <c r="S47" s="48"/>
      <c r="T47" s="48"/>
      <c r="U47" s="48"/>
    </row>
    <row r="48" spans="1:21" ht="30.75" customHeight="1" x14ac:dyDescent="0.2">
      <c r="A48" s="48"/>
      <c r="B48" s="1210"/>
      <c r="C48" s="1211"/>
      <c r="D48" s="62"/>
      <c r="E48" s="1216" t="s">
        <v>14</v>
      </c>
      <c r="F48" s="1216"/>
      <c r="G48" s="1216"/>
      <c r="H48" s="1216"/>
      <c r="I48" s="1216"/>
      <c r="J48" s="1217"/>
      <c r="K48" s="63">
        <v>8</v>
      </c>
      <c r="L48" s="64">
        <v>7</v>
      </c>
      <c r="M48" s="64">
        <v>6</v>
      </c>
      <c r="N48" s="64">
        <v>6</v>
      </c>
      <c r="O48" s="65">
        <v>8</v>
      </c>
      <c r="P48" s="48"/>
      <c r="Q48" s="48"/>
      <c r="R48" s="48"/>
      <c r="S48" s="48"/>
      <c r="T48" s="48"/>
      <c r="U48" s="48"/>
    </row>
    <row r="49" spans="1:21" ht="30.75" customHeight="1" x14ac:dyDescent="0.2">
      <c r="A49" s="48"/>
      <c r="B49" s="1210"/>
      <c r="C49" s="1211"/>
      <c r="D49" s="62"/>
      <c r="E49" s="1216" t="s">
        <v>15</v>
      </c>
      <c r="F49" s="1216"/>
      <c r="G49" s="1216"/>
      <c r="H49" s="1216"/>
      <c r="I49" s="1216"/>
      <c r="J49" s="1217"/>
      <c r="K49" s="63">
        <v>10</v>
      </c>
      <c r="L49" s="64">
        <v>12</v>
      </c>
      <c r="M49" s="64">
        <v>11</v>
      </c>
      <c r="N49" s="64">
        <v>13</v>
      </c>
      <c r="O49" s="65">
        <v>14</v>
      </c>
      <c r="P49" s="48"/>
      <c r="Q49" s="48"/>
      <c r="R49" s="48"/>
      <c r="S49" s="48"/>
      <c r="T49" s="48"/>
      <c r="U49" s="48"/>
    </row>
    <row r="50" spans="1:21" ht="30.75" customHeight="1" x14ac:dyDescent="0.2">
      <c r="A50" s="48"/>
      <c r="B50" s="1210"/>
      <c r="C50" s="1211"/>
      <c r="D50" s="62"/>
      <c r="E50" s="1216" t="s">
        <v>16</v>
      </c>
      <c r="F50" s="1216"/>
      <c r="G50" s="1216"/>
      <c r="H50" s="1216"/>
      <c r="I50" s="1216"/>
      <c r="J50" s="1217"/>
      <c r="K50" s="63">
        <v>5</v>
      </c>
      <c r="L50" s="64">
        <v>5</v>
      </c>
      <c r="M50" s="64">
        <v>5</v>
      </c>
      <c r="N50" s="64">
        <v>5</v>
      </c>
      <c r="O50" s="65">
        <v>0</v>
      </c>
      <c r="P50" s="48"/>
      <c r="Q50" s="48"/>
      <c r="R50" s="48"/>
      <c r="S50" s="48"/>
      <c r="T50" s="48"/>
      <c r="U50" s="48"/>
    </row>
    <row r="51" spans="1:21" ht="30.75" customHeight="1" x14ac:dyDescent="0.2">
      <c r="A51" s="48"/>
      <c r="B51" s="1212"/>
      <c r="C51" s="1213"/>
      <c r="D51" s="66"/>
      <c r="E51" s="1216" t="s">
        <v>17</v>
      </c>
      <c r="F51" s="1216"/>
      <c r="G51" s="1216"/>
      <c r="H51" s="1216"/>
      <c r="I51" s="1216"/>
      <c r="J51" s="1217"/>
      <c r="K51" s="63" t="s">
        <v>506</v>
      </c>
      <c r="L51" s="64" t="s">
        <v>506</v>
      </c>
      <c r="M51" s="64" t="s">
        <v>506</v>
      </c>
      <c r="N51" s="64" t="s">
        <v>506</v>
      </c>
      <c r="O51" s="65" t="s">
        <v>506</v>
      </c>
      <c r="P51" s="48"/>
      <c r="Q51" s="48"/>
      <c r="R51" s="48"/>
      <c r="S51" s="48"/>
      <c r="T51" s="48"/>
      <c r="U51" s="48"/>
    </row>
    <row r="52" spans="1:21" ht="30.75" customHeight="1" x14ac:dyDescent="0.2">
      <c r="A52" s="48"/>
      <c r="B52" s="1218" t="s">
        <v>18</v>
      </c>
      <c r="C52" s="1219"/>
      <c r="D52" s="66"/>
      <c r="E52" s="1216" t="s">
        <v>19</v>
      </c>
      <c r="F52" s="1216"/>
      <c r="G52" s="1216"/>
      <c r="H52" s="1216"/>
      <c r="I52" s="1216"/>
      <c r="J52" s="1217"/>
      <c r="K52" s="63">
        <v>441</v>
      </c>
      <c r="L52" s="64">
        <v>391</v>
      </c>
      <c r="M52" s="64">
        <v>360</v>
      </c>
      <c r="N52" s="64">
        <v>367</v>
      </c>
      <c r="O52" s="65">
        <v>323</v>
      </c>
      <c r="P52" s="48"/>
      <c r="Q52" s="48"/>
      <c r="R52" s="48"/>
      <c r="S52" s="48"/>
      <c r="T52" s="48"/>
      <c r="U52" s="48"/>
    </row>
    <row r="53" spans="1:21" ht="30.75" customHeight="1" thickBot="1" x14ac:dyDescent="0.25">
      <c r="A53" s="48"/>
      <c r="B53" s="1220" t="s">
        <v>20</v>
      </c>
      <c r="C53" s="1221"/>
      <c r="D53" s="67"/>
      <c r="E53" s="1222" t="s">
        <v>21</v>
      </c>
      <c r="F53" s="1222"/>
      <c r="G53" s="1222"/>
      <c r="H53" s="1222"/>
      <c r="I53" s="1222"/>
      <c r="J53" s="1223"/>
      <c r="K53" s="68">
        <v>150</v>
      </c>
      <c r="L53" s="69">
        <v>124</v>
      </c>
      <c r="M53" s="69">
        <v>109</v>
      </c>
      <c r="N53" s="69">
        <v>121</v>
      </c>
      <c r="O53" s="70">
        <v>102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2">
      <c r="B57" s="1224" t="s">
        <v>24</v>
      </c>
      <c r="C57" s="1225"/>
      <c r="D57" s="1228" t="s">
        <v>25</v>
      </c>
      <c r="E57" s="1229"/>
      <c r="F57" s="1229"/>
      <c r="G57" s="1229"/>
      <c r="H57" s="1229"/>
      <c r="I57" s="1229"/>
      <c r="J57" s="1230"/>
      <c r="K57" s="82" t="s">
        <v>589</v>
      </c>
      <c r="L57" s="83" t="s">
        <v>590</v>
      </c>
      <c r="M57" s="83" t="s">
        <v>590</v>
      </c>
      <c r="N57" s="83" t="s">
        <v>590</v>
      </c>
      <c r="O57" s="84" t="s">
        <v>589</v>
      </c>
    </row>
    <row r="58" spans="1:21" ht="31.5" customHeight="1" thickBot="1" x14ac:dyDescent="0.25">
      <c r="B58" s="1226"/>
      <c r="C58" s="1227"/>
      <c r="D58" s="1231" t="s">
        <v>26</v>
      </c>
      <c r="E58" s="1232"/>
      <c r="F58" s="1232"/>
      <c r="G58" s="1232"/>
      <c r="H58" s="1232"/>
      <c r="I58" s="1232"/>
      <c r="J58" s="1233"/>
      <c r="K58" s="85" t="s">
        <v>589</v>
      </c>
      <c r="L58" s="86" t="s">
        <v>590</v>
      </c>
      <c r="M58" s="86" t="s">
        <v>589</v>
      </c>
      <c r="N58" s="86" t="s">
        <v>590</v>
      </c>
      <c r="O58" s="87" t="s">
        <v>589</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UCWiVAxWX1oK2Fl8CIbGxARmZV0rumez3L6v6supl73SpOyMilk2DW5M/4szCKjP55RYtsw6CvTfH9PvqLBwg==" saltValue="LPZFtR5jj93qpuvYKjRA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547</v>
      </c>
      <c r="J40" s="99" t="s">
        <v>548</v>
      </c>
      <c r="K40" s="99" t="s">
        <v>549</v>
      </c>
      <c r="L40" s="99" t="s">
        <v>550</v>
      </c>
      <c r="M40" s="100" t="s">
        <v>551</v>
      </c>
    </row>
    <row r="41" spans="2:13" ht="27.75" customHeight="1" x14ac:dyDescent="0.2">
      <c r="B41" s="1234" t="s">
        <v>29</v>
      </c>
      <c r="C41" s="1235"/>
      <c r="D41" s="101"/>
      <c r="E41" s="1240" t="s">
        <v>30</v>
      </c>
      <c r="F41" s="1240"/>
      <c r="G41" s="1240"/>
      <c r="H41" s="1241"/>
      <c r="I41" s="102">
        <v>2579</v>
      </c>
      <c r="J41" s="103">
        <v>2118</v>
      </c>
      <c r="K41" s="103">
        <v>2231</v>
      </c>
      <c r="L41" s="103">
        <v>2372</v>
      </c>
      <c r="M41" s="104">
        <v>2586</v>
      </c>
    </row>
    <row r="42" spans="2:13" ht="27.75" customHeight="1" x14ac:dyDescent="0.2">
      <c r="B42" s="1236"/>
      <c r="C42" s="1237"/>
      <c r="D42" s="105"/>
      <c r="E42" s="1242" t="s">
        <v>31</v>
      </c>
      <c r="F42" s="1242"/>
      <c r="G42" s="1242"/>
      <c r="H42" s="1243"/>
      <c r="I42" s="106">
        <v>20</v>
      </c>
      <c r="J42" s="107">
        <v>10</v>
      </c>
      <c r="K42" s="107">
        <v>5</v>
      </c>
      <c r="L42" s="107">
        <v>1</v>
      </c>
      <c r="M42" s="108">
        <v>0</v>
      </c>
    </row>
    <row r="43" spans="2:13" ht="27.75" customHeight="1" x14ac:dyDescent="0.2">
      <c r="B43" s="1236"/>
      <c r="C43" s="1237"/>
      <c r="D43" s="105"/>
      <c r="E43" s="1242" t="s">
        <v>32</v>
      </c>
      <c r="F43" s="1242"/>
      <c r="G43" s="1242"/>
      <c r="H43" s="1243"/>
      <c r="I43" s="106">
        <v>91</v>
      </c>
      <c r="J43" s="107">
        <v>88</v>
      </c>
      <c r="K43" s="107">
        <v>83</v>
      </c>
      <c r="L43" s="107">
        <v>72</v>
      </c>
      <c r="M43" s="108">
        <v>76</v>
      </c>
    </row>
    <row r="44" spans="2:13" ht="27.75" customHeight="1" x14ac:dyDescent="0.2">
      <c r="B44" s="1236"/>
      <c r="C44" s="1237"/>
      <c r="D44" s="105"/>
      <c r="E44" s="1242" t="s">
        <v>33</v>
      </c>
      <c r="F44" s="1242"/>
      <c r="G44" s="1242"/>
      <c r="H44" s="1243"/>
      <c r="I44" s="106">
        <v>104</v>
      </c>
      <c r="J44" s="107">
        <v>116</v>
      </c>
      <c r="K44" s="107">
        <v>107</v>
      </c>
      <c r="L44" s="107">
        <v>165</v>
      </c>
      <c r="M44" s="108">
        <v>154</v>
      </c>
    </row>
    <row r="45" spans="2:13" ht="27.75" customHeight="1" x14ac:dyDescent="0.2">
      <c r="B45" s="1236"/>
      <c r="C45" s="1237"/>
      <c r="D45" s="105"/>
      <c r="E45" s="1242" t="s">
        <v>34</v>
      </c>
      <c r="F45" s="1242"/>
      <c r="G45" s="1242"/>
      <c r="H45" s="1243"/>
      <c r="I45" s="106">
        <v>298</v>
      </c>
      <c r="J45" s="107">
        <v>188</v>
      </c>
      <c r="K45" s="107">
        <v>144</v>
      </c>
      <c r="L45" s="107">
        <v>142</v>
      </c>
      <c r="M45" s="108">
        <v>170</v>
      </c>
    </row>
    <row r="46" spans="2:13" ht="27.75" customHeight="1" x14ac:dyDescent="0.2">
      <c r="B46" s="1236"/>
      <c r="C46" s="1237"/>
      <c r="D46" s="109"/>
      <c r="E46" s="1242" t="s">
        <v>35</v>
      </c>
      <c r="F46" s="1242"/>
      <c r="G46" s="1242"/>
      <c r="H46" s="1243"/>
      <c r="I46" s="106" t="s">
        <v>506</v>
      </c>
      <c r="J46" s="107" t="s">
        <v>506</v>
      </c>
      <c r="K46" s="107" t="s">
        <v>506</v>
      </c>
      <c r="L46" s="107" t="s">
        <v>506</v>
      </c>
      <c r="M46" s="108" t="s">
        <v>506</v>
      </c>
    </row>
    <row r="47" spans="2:13" ht="27.75" customHeight="1" x14ac:dyDescent="0.2">
      <c r="B47" s="1236"/>
      <c r="C47" s="1237"/>
      <c r="D47" s="110"/>
      <c r="E47" s="1244" t="s">
        <v>36</v>
      </c>
      <c r="F47" s="1245"/>
      <c r="G47" s="1245"/>
      <c r="H47" s="1246"/>
      <c r="I47" s="106" t="s">
        <v>506</v>
      </c>
      <c r="J47" s="107" t="s">
        <v>506</v>
      </c>
      <c r="K47" s="107" t="s">
        <v>506</v>
      </c>
      <c r="L47" s="107" t="s">
        <v>506</v>
      </c>
      <c r="M47" s="108" t="s">
        <v>506</v>
      </c>
    </row>
    <row r="48" spans="2:13" ht="27.75" customHeight="1" x14ac:dyDescent="0.2">
      <c r="B48" s="1236"/>
      <c r="C48" s="1237"/>
      <c r="D48" s="105"/>
      <c r="E48" s="1242" t="s">
        <v>37</v>
      </c>
      <c r="F48" s="1242"/>
      <c r="G48" s="1242"/>
      <c r="H48" s="1243"/>
      <c r="I48" s="106" t="s">
        <v>506</v>
      </c>
      <c r="J48" s="107" t="s">
        <v>506</v>
      </c>
      <c r="K48" s="107" t="s">
        <v>506</v>
      </c>
      <c r="L48" s="107" t="s">
        <v>506</v>
      </c>
      <c r="M48" s="108" t="s">
        <v>506</v>
      </c>
    </row>
    <row r="49" spans="2:13" ht="27.75" customHeight="1" x14ac:dyDescent="0.2">
      <c r="B49" s="1238"/>
      <c r="C49" s="1239"/>
      <c r="D49" s="105"/>
      <c r="E49" s="1242" t="s">
        <v>38</v>
      </c>
      <c r="F49" s="1242"/>
      <c r="G49" s="1242"/>
      <c r="H49" s="1243"/>
      <c r="I49" s="106" t="s">
        <v>506</v>
      </c>
      <c r="J49" s="107" t="s">
        <v>506</v>
      </c>
      <c r="K49" s="107" t="s">
        <v>506</v>
      </c>
      <c r="L49" s="107" t="s">
        <v>506</v>
      </c>
      <c r="M49" s="108" t="s">
        <v>506</v>
      </c>
    </row>
    <row r="50" spans="2:13" ht="27.75" customHeight="1" x14ac:dyDescent="0.2">
      <c r="B50" s="1247" t="s">
        <v>39</v>
      </c>
      <c r="C50" s="1248"/>
      <c r="D50" s="111"/>
      <c r="E50" s="1242" t="s">
        <v>40</v>
      </c>
      <c r="F50" s="1242"/>
      <c r="G50" s="1242"/>
      <c r="H50" s="1243"/>
      <c r="I50" s="106">
        <v>5879</v>
      </c>
      <c r="J50" s="107">
        <v>5272</v>
      </c>
      <c r="K50" s="107">
        <v>5566</v>
      </c>
      <c r="L50" s="107">
        <v>5781</v>
      </c>
      <c r="M50" s="108">
        <v>5885</v>
      </c>
    </row>
    <row r="51" spans="2:13" ht="27.75" customHeight="1" x14ac:dyDescent="0.2">
      <c r="B51" s="1236"/>
      <c r="C51" s="1237"/>
      <c r="D51" s="105"/>
      <c r="E51" s="1242" t="s">
        <v>41</v>
      </c>
      <c r="F51" s="1242"/>
      <c r="G51" s="1242"/>
      <c r="H51" s="1243"/>
      <c r="I51" s="106" t="s">
        <v>506</v>
      </c>
      <c r="J51" s="107" t="s">
        <v>506</v>
      </c>
      <c r="K51" s="107" t="s">
        <v>506</v>
      </c>
      <c r="L51" s="107" t="s">
        <v>506</v>
      </c>
      <c r="M51" s="108" t="s">
        <v>506</v>
      </c>
    </row>
    <row r="52" spans="2:13" ht="27.75" customHeight="1" x14ac:dyDescent="0.2">
      <c r="B52" s="1238"/>
      <c r="C52" s="1239"/>
      <c r="D52" s="105"/>
      <c r="E52" s="1242" t="s">
        <v>42</v>
      </c>
      <c r="F52" s="1242"/>
      <c r="G52" s="1242"/>
      <c r="H52" s="1243"/>
      <c r="I52" s="106">
        <v>2376</v>
      </c>
      <c r="J52" s="107">
        <v>2100</v>
      </c>
      <c r="K52" s="107">
        <v>2171</v>
      </c>
      <c r="L52" s="107">
        <v>2285</v>
      </c>
      <c r="M52" s="108">
        <v>2410</v>
      </c>
    </row>
    <row r="53" spans="2:13" ht="27.75" customHeight="1" thickBot="1" x14ac:dyDescent="0.25">
      <c r="B53" s="1249" t="s">
        <v>43</v>
      </c>
      <c r="C53" s="1250"/>
      <c r="D53" s="112"/>
      <c r="E53" s="1251" t="s">
        <v>44</v>
      </c>
      <c r="F53" s="1251"/>
      <c r="G53" s="1251"/>
      <c r="H53" s="1252"/>
      <c r="I53" s="113">
        <v>-5162</v>
      </c>
      <c r="J53" s="114">
        <v>-4852</v>
      </c>
      <c r="K53" s="114">
        <v>-5167</v>
      </c>
      <c r="L53" s="114">
        <v>-5315</v>
      </c>
      <c r="M53" s="115">
        <v>-5308</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xtw8TmlJtpbz6Jqo0h5MibAmNpf95raZSEVzAsaRdhaQeA5pj8jRmVU3gtIpvF04BOMk3D3/dvrnwVgnEnPTw==" saltValue="lLvDx2Ec4hWEK9gKoiS4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F58" sqref="F58"/>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549</v>
      </c>
      <c r="G54" s="124" t="s">
        <v>550</v>
      </c>
      <c r="H54" s="125" t="s">
        <v>551</v>
      </c>
    </row>
    <row r="55" spans="2:8" ht="52.5" customHeight="1" x14ac:dyDescent="0.2">
      <c r="B55" s="126"/>
      <c r="C55" s="1261" t="s">
        <v>47</v>
      </c>
      <c r="D55" s="1261"/>
      <c r="E55" s="1262"/>
      <c r="F55" s="127">
        <v>715</v>
      </c>
      <c r="G55" s="127">
        <v>880</v>
      </c>
      <c r="H55" s="128">
        <v>950</v>
      </c>
    </row>
    <row r="56" spans="2:8" ht="52.5" customHeight="1" x14ac:dyDescent="0.2">
      <c r="B56" s="129"/>
      <c r="C56" s="1263" t="s">
        <v>48</v>
      </c>
      <c r="D56" s="1263"/>
      <c r="E56" s="1264"/>
      <c r="F56" s="130">
        <v>477</v>
      </c>
      <c r="G56" s="130">
        <v>478</v>
      </c>
      <c r="H56" s="131">
        <v>478</v>
      </c>
    </row>
    <row r="57" spans="2:8" ht="53.25" customHeight="1" x14ac:dyDescent="0.2">
      <c r="B57" s="129"/>
      <c r="C57" s="1265" t="s">
        <v>49</v>
      </c>
      <c r="D57" s="1265"/>
      <c r="E57" s="1266"/>
      <c r="F57" s="132">
        <v>4207</v>
      </c>
      <c r="G57" s="132">
        <v>4244</v>
      </c>
      <c r="H57" s="133">
        <v>4275</v>
      </c>
    </row>
    <row r="58" spans="2:8" ht="45.75" customHeight="1" x14ac:dyDescent="0.2">
      <c r="B58" s="134"/>
      <c r="C58" s="1253" t="s">
        <v>584</v>
      </c>
      <c r="D58" s="1254"/>
      <c r="E58" s="1255"/>
      <c r="F58" s="135">
        <v>3188</v>
      </c>
      <c r="G58" s="135">
        <v>3188</v>
      </c>
      <c r="H58" s="136">
        <v>3288</v>
      </c>
    </row>
    <row r="59" spans="2:8" ht="45.75" customHeight="1" x14ac:dyDescent="0.2">
      <c r="B59" s="134"/>
      <c r="C59" s="1253" t="s">
        <v>585</v>
      </c>
      <c r="D59" s="1254"/>
      <c r="E59" s="1255"/>
      <c r="F59" s="135">
        <v>449</v>
      </c>
      <c r="G59" s="135">
        <v>449</v>
      </c>
      <c r="H59" s="136">
        <v>465</v>
      </c>
    </row>
    <row r="60" spans="2:8" ht="45.75" customHeight="1" x14ac:dyDescent="0.2">
      <c r="B60" s="134"/>
      <c r="C60" s="1253" t="s">
        <v>586</v>
      </c>
      <c r="D60" s="1254"/>
      <c r="E60" s="1255"/>
      <c r="F60" s="135">
        <v>369</v>
      </c>
      <c r="G60" s="135">
        <v>402</v>
      </c>
      <c r="H60" s="136">
        <v>430</v>
      </c>
    </row>
    <row r="61" spans="2:8" ht="45.75" customHeight="1" x14ac:dyDescent="0.2">
      <c r="B61" s="134"/>
      <c r="C61" s="1253" t="s">
        <v>587</v>
      </c>
      <c r="D61" s="1254"/>
      <c r="E61" s="1255"/>
      <c r="F61" s="135">
        <v>33</v>
      </c>
      <c r="G61" s="135">
        <v>33</v>
      </c>
      <c r="H61" s="136">
        <v>33</v>
      </c>
    </row>
    <row r="62" spans="2:8" ht="45.75" customHeight="1" thickBot="1" x14ac:dyDescent="0.25">
      <c r="B62" s="137"/>
      <c r="C62" s="1256" t="s">
        <v>588</v>
      </c>
      <c r="D62" s="1257"/>
      <c r="E62" s="1258"/>
      <c r="F62" s="138">
        <v>20</v>
      </c>
      <c r="G62" s="138">
        <v>20</v>
      </c>
      <c r="H62" s="139">
        <v>20</v>
      </c>
    </row>
    <row r="63" spans="2:8" ht="52.5" customHeight="1" thickBot="1" x14ac:dyDescent="0.25">
      <c r="B63" s="140"/>
      <c r="C63" s="1259" t="s">
        <v>50</v>
      </c>
      <c r="D63" s="1259"/>
      <c r="E63" s="1260"/>
      <c r="F63" s="141">
        <v>5399</v>
      </c>
      <c r="G63" s="141">
        <v>5602</v>
      </c>
      <c r="H63" s="142">
        <v>5703</v>
      </c>
    </row>
    <row r="64" spans="2:8" ht="15" customHeight="1" x14ac:dyDescent="0.2"/>
    <row r="65" ht="0" hidden="1" customHeight="1" x14ac:dyDescent="0.2"/>
    <row r="66" ht="0" hidden="1" customHeight="1" x14ac:dyDescent="0.2"/>
  </sheetData>
  <sheetProtection algorithmName="SHA-512" hashValue="IJmII6MOtLOnzpgyBQdlA+1H0AHqrstz1WJteKRtuZPNFxa1gDcV8Xc93mSqbGJxvcRw6Xg2TEmBkvR99ONSog==" saltValue="xmhSVMMyjoDFfD+6c/3Z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098E-760A-47DB-89FC-0609E23946EB}">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3203125" style="1269" customWidth="1"/>
    <col min="2" max="107" width="2.44140625" style="1269" customWidth="1"/>
    <col min="108" max="108" width="6.109375" style="1277" customWidth="1"/>
    <col min="109" max="109" width="5.88671875" style="1276" customWidth="1"/>
    <col min="110" max="110" width="19.109375" style="1269" hidden="1"/>
    <col min="111" max="115" width="12.6640625" style="1269" hidden="1"/>
    <col min="116" max="349" width="8.6640625" style="1269" hidden="1"/>
    <col min="350" max="355" width="14.88671875" style="1269" hidden="1"/>
    <col min="356" max="357" width="15.88671875" style="1269" hidden="1"/>
    <col min="358" max="363" width="16.109375" style="1269" hidden="1"/>
    <col min="364" max="364" width="6.109375" style="1269" hidden="1"/>
    <col min="365" max="365" width="3" style="1269" hidden="1"/>
    <col min="366" max="605" width="8.6640625" style="1269" hidden="1"/>
    <col min="606" max="611" width="14.88671875" style="1269" hidden="1"/>
    <col min="612" max="613" width="15.88671875" style="1269" hidden="1"/>
    <col min="614" max="619" width="16.109375" style="1269" hidden="1"/>
    <col min="620" max="620" width="6.109375" style="1269" hidden="1"/>
    <col min="621" max="621" width="3" style="1269" hidden="1"/>
    <col min="622" max="861" width="8.6640625" style="1269" hidden="1"/>
    <col min="862" max="867" width="14.88671875" style="1269" hidden="1"/>
    <col min="868" max="869" width="15.88671875" style="1269" hidden="1"/>
    <col min="870" max="875" width="16.109375" style="1269" hidden="1"/>
    <col min="876" max="876" width="6.109375" style="1269" hidden="1"/>
    <col min="877" max="877" width="3" style="1269" hidden="1"/>
    <col min="878" max="1117" width="8.6640625" style="1269" hidden="1"/>
    <col min="1118" max="1123" width="14.88671875" style="1269" hidden="1"/>
    <col min="1124" max="1125" width="15.88671875" style="1269" hidden="1"/>
    <col min="1126" max="1131" width="16.109375" style="1269" hidden="1"/>
    <col min="1132" max="1132" width="6.109375" style="1269" hidden="1"/>
    <col min="1133" max="1133" width="3" style="1269" hidden="1"/>
    <col min="1134" max="1373" width="8.6640625" style="1269" hidden="1"/>
    <col min="1374" max="1379" width="14.88671875" style="1269" hidden="1"/>
    <col min="1380" max="1381" width="15.88671875" style="1269" hidden="1"/>
    <col min="1382" max="1387" width="16.109375" style="1269" hidden="1"/>
    <col min="1388" max="1388" width="6.109375" style="1269" hidden="1"/>
    <col min="1389" max="1389" width="3" style="1269" hidden="1"/>
    <col min="1390" max="1629" width="8.6640625" style="1269" hidden="1"/>
    <col min="1630" max="1635" width="14.88671875" style="1269" hidden="1"/>
    <col min="1636" max="1637" width="15.88671875" style="1269" hidden="1"/>
    <col min="1638" max="1643" width="16.109375" style="1269" hidden="1"/>
    <col min="1644" max="1644" width="6.109375" style="1269" hidden="1"/>
    <col min="1645" max="1645" width="3" style="1269" hidden="1"/>
    <col min="1646" max="1885" width="8.6640625" style="1269" hidden="1"/>
    <col min="1886" max="1891" width="14.88671875" style="1269" hidden="1"/>
    <col min="1892" max="1893" width="15.88671875" style="1269" hidden="1"/>
    <col min="1894" max="1899" width="16.109375" style="1269" hidden="1"/>
    <col min="1900" max="1900" width="6.109375" style="1269" hidden="1"/>
    <col min="1901" max="1901" width="3" style="1269" hidden="1"/>
    <col min="1902" max="2141" width="8.6640625" style="1269" hidden="1"/>
    <col min="2142" max="2147" width="14.88671875" style="1269" hidden="1"/>
    <col min="2148" max="2149" width="15.88671875" style="1269" hidden="1"/>
    <col min="2150" max="2155" width="16.109375" style="1269" hidden="1"/>
    <col min="2156" max="2156" width="6.109375" style="1269" hidden="1"/>
    <col min="2157" max="2157" width="3" style="1269" hidden="1"/>
    <col min="2158" max="2397" width="8.6640625" style="1269" hidden="1"/>
    <col min="2398" max="2403" width="14.88671875" style="1269" hidden="1"/>
    <col min="2404" max="2405" width="15.88671875" style="1269" hidden="1"/>
    <col min="2406" max="2411" width="16.109375" style="1269" hidden="1"/>
    <col min="2412" max="2412" width="6.109375" style="1269" hidden="1"/>
    <col min="2413" max="2413" width="3" style="1269" hidden="1"/>
    <col min="2414" max="2653" width="8.6640625" style="1269" hidden="1"/>
    <col min="2654" max="2659" width="14.88671875" style="1269" hidden="1"/>
    <col min="2660" max="2661" width="15.88671875" style="1269" hidden="1"/>
    <col min="2662" max="2667" width="16.109375" style="1269" hidden="1"/>
    <col min="2668" max="2668" width="6.109375" style="1269" hidden="1"/>
    <col min="2669" max="2669" width="3" style="1269" hidden="1"/>
    <col min="2670" max="2909" width="8.6640625" style="1269" hidden="1"/>
    <col min="2910" max="2915" width="14.88671875" style="1269" hidden="1"/>
    <col min="2916" max="2917" width="15.88671875" style="1269" hidden="1"/>
    <col min="2918" max="2923" width="16.109375" style="1269" hidden="1"/>
    <col min="2924" max="2924" width="6.109375" style="1269" hidden="1"/>
    <col min="2925" max="2925" width="3" style="1269" hidden="1"/>
    <col min="2926" max="3165" width="8.6640625" style="1269" hidden="1"/>
    <col min="3166" max="3171" width="14.88671875" style="1269" hidden="1"/>
    <col min="3172" max="3173" width="15.88671875" style="1269" hidden="1"/>
    <col min="3174" max="3179" width="16.109375" style="1269" hidden="1"/>
    <col min="3180" max="3180" width="6.109375" style="1269" hidden="1"/>
    <col min="3181" max="3181" width="3" style="1269" hidden="1"/>
    <col min="3182" max="3421" width="8.6640625" style="1269" hidden="1"/>
    <col min="3422" max="3427" width="14.88671875" style="1269" hidden="1"/>
    <col min="3428" max="3429" width="15.88671875" style="1269" hidden="1"/>
    <col min="3430" max="3435" width="16.109375" style="1269" hidden="1"/>
    <col min="3436" max="3436" width="6.109375" style="1269" hidden="1"/>
    <col min="3437" max="3437" width="3" style="1269" hidden="1"/>
    <col min="3438" max="3677" width="8.6640625" style="1269" hidden="1"/>
    <col min="3678" max="3683" width="14.88671875" style="1269" hidden="1"/>
    <col min="3684" max="3685" width="15.88671875" style="1269" hidden="1"/>
    <col min="3686" max="3691" width="16.109375" style="1269" hidden="1"/>
    <col min="3692" max="3692" width="6.109375" style="1269" hidden="1"/>
    <col min="3693" max="3693" width="3" style="1269" hidden="1"/>
    <col min="3694" max="3933" width="8.6640625" style="1269" hidden="1"/>
    <col min="3934" max="3939" width="14.88671875" style="1269" hidden="1"/>
    <col min="3940" max="3941" width="15.88671875" style="1269" hidden="1"/>
    <col min="3942" max="3947" width="16.109375" style="1269" hidden="1"/>
    <col min="3948" max="3948" width="6.109375" style="1269" hidden="1"/>
    <col min="3949" max="3949" width="3" style="1269" hidden="1"/>
    <col min="3950" max="4189" width="8.6640625" style="1269" hidden="1"/>
    <col min="4190" max="4195" width="14.88671875" style="1269" hidden="1"/>
    <col min="4196" max="4197" width="15.88671875" style="1269" hidden="1"/>
    <col min="4198" max="4203" width="16.109375" style="1269" hidden="1"/>
    <col min="4204" max="4204" width="6.109375" style="1269" hidden="1"/>
    <col min="4205" max="4205" width="3" style="1269" hidden="1"/>
    <col min="4206" max="4445" width="8.6640625" style="1269" hidden="1"/>
    <col min="4446" max="4451" width="14.88671875" style="1269" hidden="1"/>
    <col min="4452" max="4453" width="15.88671875" style="1269" hidden="1"/>
    <col min="4454" max="4459" width="16.109375" style="1269" hidden="1"/>
    <col min="4460" max="4460" width="6.109375" style="1269" hidden="1"/>
    <col min="4461" max="4461" width="3" style="1269" hidden="1"/>
    <col min="4462" max="4701" width="8.6640625" style="1269" hidden="1"/>
    <col min="4702" max="4707" width="14.88671875" style="1269" hidden="1"/>
    <col min="4708" max="4709" width="15.88671875" style="1269" hidden="1"/>
    <col min="4710" max="4715" width="16.109375" style="1269" hidden="1"/>
    <col min="4716" max="4716" width="6.109375" style="1269" hidden="1"/>
    <col min="4717" max="4717" width="3" style="1269" hidden="1"/>
    <col min="4718" max="4957" width="8.6640625" style="1269" hidden="1"/>
    <col min="4958" max="4963" width="14.88671875" style="1269" hidden="1"/>
    <col min="4964" max="4965" width="15.88671875" style="1269" hidden="1"/>
    <col min="4966" max="4971" width="16.109375" style="1269" hidden="1"/>
    <col min="4972" max="4972" width="6.109375" style="1269" hidden="1"/>
    <col min="4973" max="4973" width="3" style="1269" hidden="1"/>
    <col min="4974" max="5213" width="8.6640625" style="1269" hidden="1"/>
    <col min="5214" max="5219" width="14.88671875" style="1269" hidden="1"/>
    <col min="5220" max="5221" width="15.88671875" style="1269" hidden="1"/>
    <col min="5222" max="5227" width="16.109375" style="1269" hidden="1"/>
    <col min="5228" max="5228" width="6.109375" style="1269" hidden="1"/>
    <col min="5229" max="5229" width="3" style="1269" hidden="1"/>
    <col min="5230" max="5469" width="8.6640625" style="1269" hidden="1"/>
    <col min="5470" max="5475" width="14.88671875" style="1269" hidden="1"/>
    <col min="5476" max="5477" width="15.88671875" style="1269" hidden="1"/>
    <col min="5478" max="5483" width="16.109375" style="1269" hidden="1"/>
    <col min="5484" max="5484" width="6.109375" style="1269" hidden="1"/>
    <col min="5485" max="5485" width="3" style="1269" hidden="1"/>
    <col min="5486" max="5725" width="8.6640625" style="1269" hidden="1"/>
    <col min="5726" max="5731" width="14.88671875" style="1269" hidden="1"/>
    <col min="5732" max="5733" width="15.88671875" style="1269" hidden="1"/>
    <col min="5734" max="5739" width="16.109375" style="1269" hidden="1"/>
    <col min="5740" max="5740" width="6.109375" style="1269" hidden="1"/>
    <col min="5741" max="5741" width="3" style="1269" hidden="1"/>
    <col min="5742" max="5981" width="8.6640625" style="1269" hidden="1"/>
    <col min="5982" max="5987" width="14.88671875" style="1269" hidden="1"/>
    <col min="5988" max="5989" width="15.88671875" style="1269" hidden="1"/>
    <col min="5990" max="5995" width="16.109375" style="1269" hidden="1"/>
    <col min="5996" max="5996" width="6.109375" style="1269" hidden="1"/>
    <col min="5997" max="5997" width="3" style="1269" hidden="1"/>
    <col min="5998" max="6237" width="8.6640625" style="1269" hidden="1"/>
    <col min="6238" max="6243" width="14.88671875" style="1269" hidden="1"/>
    <col min="6244" max="6245" width="15.88671875" style="1269" hidden="1"/>
    <col min="6246" max="6251" width="16.109375" style="1269" hidden="1"/>
    <col min="6252" max="6252" width="6.109375" style="1269" hidden="1"/>
    <col min="6253" max="6253" width="3" style="1269" hidden="1"/>
    <col min="6254" max="6493" width="8.6640625" style="1269" hidden="1"/>
    <col min="6494" max="6499" width="14.88671875" style="1269" hidden="1"/>
    <col min="6500" max="6501" width="15.88671875" style="1269" hidden="1"/>
    <col min="6502" max="6507" width="16.109375" style="1269" hidden="1"/>
    <col min="6508" max="6508" width="6.109375" style="1269" hidden="1"/>
    <col min="6509" max="6509" width="3" style="1269" hidden="1"/>
    <col min="6510" max="6749" width="8.6640625" style="1269" hidden="1"/>
    <col min="6750" max="6755" width="14.88671875" style="1269" hidden="1"/>
    <col min="6756" max="6757" width="15.88671875" style="1269" hidden="1"/>
    <col min="6758" max="6763" width="16.109375" style="1269" hidden="1"/>
    <col min="6764" max="6764" width="6.109375" style="1269" hidden="1"/>
    <col min="6765" max="6765" width="3" style="1269" hidden="1"/>
    <col min="6766" max="7005" width="8.6640625" style="1269" hidden="1"/>
    <col min="7006" max="7011" width="14.88671875" style="1269" hidden="1"/>
    <col min="7012" max="7013" width="15.88671875" style="1269" hidden="1"/>
    <col min="7014" max="7019" width="16.109375" style="1269" hidden="1"/>
    <col min="7020" max="7020" width="6.109375" style="1269" hidden="1"/>
    <col min="7021" max="7021" width="3" style="1269" hidden="1"/>
    <col min="7022" max="7261" width="8.6640625" style="1269" hidden="1"/>
    <col min="7262" max="7267" width="14.88671875" style="1269" hidden="1"/>
    <col min="7268" max="7269" width="15.88671875" style="1269" hidden="1"/>
    <col min="7270" max="7275" width="16.109375" style="1269" hidden="1"/>
    <col min="7276" max="7276" width="6.109375" style="1269" hidden="1"/>
    <col min="7277" max="7277" width="3" style="1269" hidden="1"/>
    <col min="7278" max="7517" width="8.6640625" style="1269" hidden="1"/>
    <col min="7518" max="7523" width="14.88671875" style="1269" hidden="1"/>
    <col min="7524" max="7525" width="15.88671875" style="1269" hidden="1"/>
    <col min="7526" max="7531" width="16.109375" style="1269" hidden="1"/>
    <col min="7532" max="7532" width="6.109375" style="1269" hidden="1"/>
    <col min="7533" max="7533" width="3" style="1269" hidden="1"/>
    <col min="7534" max="7773" width="8.6640625" style="1269" hidden="1"/>
    <col min="7774" max="7779" width="14.88671875" style="1269" hidden="1"/>
    <col min="7780" max="7781" width="15.88671875" style="1269" hidden="1"/>
    <col min="7782" max="7787" width="16.109375" style="1269" hidden="1"/>
    <col min="7788" max="7788" width="6.109375" style="1269" hidden="1"/>
    <col min="7789" max="7789" width="3" style="1269" hidden="1"/>
    <col min="7790" max="8029" width="8.6640625" style="1269" hidden="1"/>
    <col min="8030" max="8035" width="14.88671875" style="1269" hidden="1"/>
    <col min="8036" max="8037" width="15.88671875" style="1269" hidden="1"/>
    <col min="8038" max="8043" width="16.109375" style="1269" hidden="1"/>
    <col min="8044" max="8044" width="6.109375" style="1269" hidden="1"/>
    <col min="8045" max="8045" width="3" style="1269" hidden="1"/>
    <col min="8046" max="8285" width="8.6640625" style="1269" hidden="1"/>
    <col min="8286" max="8291" width="14.88671875" style="1269" hidden="1"/>
    <col min="8292" max="8293" width="15.88671875" style="1269" hidden="1"/>
    <col min="8294" max="8299" width="16.109375" style="1269" hidden="1"/>
    <col min="8300" max="8300" width="6.109375" style="1269" hidden="1"/>
    <col min="8301" max="8301" width="3" style="1269" hidden="1"/>
    <col min="8302" max="8541" width="8.6640625" style="1269" hidden="1"/>
    <col min="8542" max="8547" width="14.88671875" style="1269" hidden="1"/>
    <col min="8548" max="8549" width="15.88671875" style="1269" hidden="1"/>
    <col min="8550" max="8555" width="16.109375" style="1269" hidden="1"/>
    <col min="8556" max="8556" width="6.109375" style="1269" hidden="1"/>
    <col min="8557" max="8557" width="3" style="1269" hidden="1"/>
    <col min="8558" max="8797" width="8.6640625" style="1269" hidden="1"/>
    <col min="8798" max="8803" width="14.88671875" style="1269" hidden="1"/>
    <col min="8804" max="8805" width="15.88671875" style="1269" hidden="1"/>
    <col min="8806" max="8811" width="16.109375" style="1269" hidden="1"/>
    <col min="8812" max="8812" width="6.109375" style="1269" hidden="1"/>
    <col min="8813" max="8813" width="3" style="1269" hidden="1"/>
    <col min="8814" max="9053" width="8.6640625" style="1269" hidden="1"/>
    <col min="9054" max="9059" width="14.88671875" style="1269" hidden="1"/>
    <col min="9060" max="9061" width="15.88671875" style="1269" hidden="1"/>
    <col min="9062" max="9067" width="16.109375" style="1269" hidden="1"/>
    <col min="9068" max="9068" width="6.109375" style="1269" hidden="1"/>
    <col min="9069" max="9069" width="3" style="1269" hidden="1"/>
    <col min="9070" max="9309" width="8.6640625" style="1269" hidden="1"/>
    <col min="9310" max="9315" width="14.88671875" style="1269" hidden="1"/>
    <col min="9316" max="9317" width="15.88671875" style="1269" hidden="1"/>
    <col min="9318" max="9323" width="16.109375" style="1269" hidden="1"/>
    <col min="9324" max="9324" width="6.109375" style="1269" hidden="1"/>
    <col min="9325" max="9325" width="3" style="1269" hidden="1"/>
    <col min="9326" max="9565" width="8.6640625" style="1269" hidden="1"/>
    <col min="9566" max="9571" width="14.88671875" style="1269" hidden="1"/>
    <col min="9572" max="9573" width="15.88671875" style="1269" hidden="1"/>
    <col min="9574" max="9579" width="16.109375" style="1269" hidden="1"/>
    <col min="9580" max="9580" width="6.109375" style="1269" hidden="1"/>
    <col min="9581" max="9581" width="3" style="1269" hidden="1"/>
    <col min="9582" max="9821" width="8.6640625" style="1269" hidden="1"/>
    <col min="9822" max="9827" width="14.88671875" style="1269" hidden="1"/>
    <col min="9828" max="9829" width="15.88671875" style="1269" hidden="1"/>
    <col min="9830" max="9835" width="16.109375" style="1269" hidden="1"/>
    <col min="9836" max="9836" width="6.109375" style="1269" hidden="1"/>
    <col min="9837" max="9837" width="3" style="1269" hidden="1"/>
    <col min="9838" max="10077" width="8.6640625" style="1269" hidden="1"/>
    <col min="10078" max="10083" width="14.88671875" style="1269" hidden="1"/>
    <col min="10084" max="10085" width="15.88671875" style="1269" hidden="1"/>
    <col min="10086" max="10091" width="16.109375" style="1269" hidden="1"/>
    <col min="10092" max="10092" width="6.109375" style="1269" hidden="1"/>
    <col min="10093" max="10093" width="3" style="1269" hidden="1"/>
    <col min="10094" max="10333" width="8.6640625" style="1269" hidden="1"/>
    <col min="10334" max="10339" width="14.88671875" style="1269" hidden="1"/>
    <col min="10340" max="10341" width="15.88671875" style="1269" hidden="1"/>
    <col min="10342" max="10347" width="16.109375" style="1269" hidden="1"/>
    <col min="10348" max="10348" width="6.109375" style="1269" hidden="1"/>
    <col min="10349" max="10349" width="3" style="1269" hidden="1"/>
    <col min="10350" max="10589" width="8.6640625" style="1269" hidden="1"/>
    <col min="10590" max="10595" width="14.88671875" style="1269" hidden="1"/>
    <col min="10596" max="10597" width="15.88671875" style="1269" hidden="1"/>
    <col min="10598" max="10603" width="16.109375" style="1269" hidden="1"/>
    <col min="10604" max="10604" width="6.109375" style="1269" hidden="1"/>
    <col min="10605" max="10605" width="3" style="1269" hidden="1"/>
    <col min="10606" max="10845" width="8.6640625" style="1269" hidden="1"/>
    <col min="10846" max="10851" width="14.88671875" style="1269" hidden="1"/>
    <col min="10852" max="10853" width="15.88671875" style="1269" hidden="1"/>
    <col min="10854" max="10859" width="16.109375" style="1269" hidden="1"/>
    <col min="10860" max="10860" width="6.109375" style="1269" hidden="1"/>
    <col min="10861" max="10861" width="3" style="1269" hidden="1"/>
    <col min="10862" max="11101" width="8.6640625" style="1269" hidden="1"/>
    <col min="11102" max="11107" width="14.88671875" style="1269" hidden="1"/>
    <col min="11108" max="11109" width="15.88671875" style="1269" hidden="1"/>
    <col min="11110" max="11115" width="16.109375" style="1269" hidden="1"/>
    <col min="11116" max="11116" width="6.109375" style="1269" hidden="1"/>
    <col min="11117" max="11117" width="3" style="1269" hidden="1"/>
    <col min="11118" max="11357" width="8.6640625" style="1269" hidden="1"/>
    <col min="11358" max="11363" width="14.88671875" style="1269" hidden="1"/>
    <col min="11364" max="11365" width="15.88671875" style="1269" hidden="1"/>
    <col min="11366" max="11371" width="16.109375" style="1269" hidden="1"/>
    <col min="11372" max="11372" width="6.109375" style="1269" hidden="1"/>
    <col min="11373" max="11373" width="3" style="1269" hidden="1"/>
    <col min="11374" max="11613" width="8.6640625" style="1269" hidden="1"/>
    <col min="11614" max="11619" width="14.88671875" style="1269" hidden="1"/>
    <col min="11620" max="11621" width="15.88671875" style="1269" hidden="1"/>
    <col min="11622" max="11627" width="16.109375" style="1269" hidden="1"/>
    <col min="11628" max="11628" width="6.109375" style="1269" hidden="1"/>
    <col min="11629" max="11629" width="3" style="1269" hidden="1"/>
    <col min="11630" max="11869" width="8.6640625" style="1269" hidden="1"/>
    <col min="11870" max="11875" width="14.88671875" style="1269" hidden="1"/>
    <col min="11876" max="11877" width="15.88671875" style="1269" hidden="1"/>
    <col min="11878" max="11883" width="16.109375" style="1269" hidden="1"/>
    <col min="11884" max="11884" width="6.109375" style="1269" hidden="1"/>
    <col min="11885" max="11885" width="3" style="1269" hidden="1"/>
    <col min="11886" max="12125" width="8.6640625" style="1269" hidden="1"/>
    <col min="12126" max="12131" width="14.88671875" style="1269" hidden="1"/>
    <col min="12132" max="12133" width="15.88671875" style="1269" hidden="1"/>
    <col min="12134" max="12139" width="16.109375" style="1269" hidden="1"/>
    <col min="12140" max="12140" width="6.109375" style="1269" hidden="1"/>
    <col min="12141" max="12141" width="3" style="1269" hidden="1"/>
    <col min="12142" max="12381" width="8.6640625" style="1269" hidden="1"/>
    <col min="12382" max="12387" width="14.88671875" style="1269" hidden="1"/>
    <col min="12388" max="12389" width="15.88671875" style="1269" hidden="1"/>
    <col min="12390" max="12395" width="16.109375" style="1269" hidden="1"/>
    <col min="12396" max="12396" width="6.109375" style="1269" hidden="1"/>
    <col min="12397" max="12397" width="3" style="1269" hidden="1"/>
    <col min="12398" max="12637" width="8.6640625" style="1269" hidden="1"/>
    <col min="12638" max="12643" width="14.88671875" style="1269" hidden="1"/>
    <col min="12644" max="12645" width="15.88671875" style="1269" hidden="1"/>
    <col min="12646" max="12651" width="16.109375" style="1269" hidden="1"/>
    <col min="12652" max="12652" width="6.109375" style="1269" hidden="1"/>
    <col min="12653" max="12653" width="3" style="1269" hidden="1"/>
    <col min="12654" max="12893" width="8.6640625" style="1269" hidden="1"/>
    <col min="12894" max="12899" width="14.88671875" style="1269" hidden="1"/>
    <col min="12900" max="12901" width="15.88671875" style="1269" hidden="1"/>
    <col min="12902" max="12907" width="16.109375" style="1269" hidden="1"/>
    <col min="12908" max="12908" width="6.109375" style="1269" hidden="1"/>
    <col min="12909" max="12909" width="3" style="1269" hidden="1"/>
    <col min="12910" max="13149" width="8.6640625" style="1269" hidden="1"/>
    <col min="13150" max="13155" width="14.88671875" style="1269" hidden="1"/>
    <col min="13156" max="13157" width="15.88671875" style="1269" hidden="1"/>
    <col min="13158" max="13163" width="16.109375" style="1269" hidden="1"/>
    <col min="13164" max="13164" width="6.109375" style="1269" hidden="1"/>
    <col min="13165" max="13165" width="3" style="1269" hidden="1"/>
    <col min="13166" max="13405" width="8.6640625" style="1269" hidden="1"/>
    <col min="13406" max="13411" width="14.88671875" style="1269" hidden="1"/>
    <col min="13412" max="13413" width="15.88671875" style="1269" hidden="1"/>
    <col min="13414" max="13419" width="16.109375" style="1269" hidden="1"/>
    <col min="13420" max="13420" width="6.109375" style="1269" hidden="1"/>
    <col min="13421" max="13421" width="3" style="1269" hidden="1"/>
    <col min="13422" max="13661" width="8.6640625" style="1269" hidden="1"/>
    <col min="13662" max="13667" width="14.88671875" style="1269" hidden="1"/>
    <col min="13668" max="13669" width="15.88671875" style="1269" hidden="1"/>
    <col min="13670" max="13675" width="16.109375" style="1269" hidden="1"/>
    <col min="13676" max="13676" width="6.109375" style="1269" hidden="1"/>
    <col min="13677" max="13677" width="3" style="1269" hidden="1"/>
    <col min="13678" max="13917" width="8.6640625" style="1269" hidden="1"/>
    <col min="13918" max="13923" width="14.88671875" style="1269" hidden="1"/>
    <col min="13924" max="13925" width="15.88671875" style="1269" hidden="1"/>
    <col min="13926" max="13931" width="16.109375" style="1269" hidden="1"/>
    <col min="13932" max="13932" width="6.109375" style="1269" hidden="1"/>
    <col min="13933" max="13933" width="3" style="1269" hidden="1"/>
    <col min="13934" max="14173" width="8.6640625" style="1269" hidden="1"/>
    <col min="14174" max="14179" width="14.88671875" style="1269" hidden="1"/>
    <col min="14180" max="14181" width="15.88671875" style="1269" hidden="1"/>
    <col min="14182" max="14187" width="16.109375" style="1269" hidden="1"/>
    <col min="14188" max="14188" width="6.109375" style="1269" hidden="1"/>
    <col min="14189" max="14189" width="3" style="1269" hidden="1"/>
    <col min="14190" max="14429" width="8.6640625" style="1269" hidden="1"/>
    <col min="14430" max="14435" width="14.88671875" style="1269" hidden="1"/>
    <col min="14436" max="14437" width="15.88671875" style="1269" hidden="1"/>
    <col min="14438" max="14443" width="16.109375" style="1269" hidden="1"/>
    <col min="14444" max="14444" width="6.109375" style="1269" hidden="1"/>
    <col min="14445" max="14445" width="3" style="1269" hidden="1"/>
    <col min="14446" max="14685" width="8.6640625" style="1269" hidden="1"/>
    <col min="14686" max="14691" width="14.88671875" style="1269" hidden="1"/>
    <col min="14692" max="14693" width="15.88671875" style="1269" hidden="1"/>
    <col min="14694" max="14699" width="16.109375" style="1269" hidden="1"/>
    <col min="14700" max="14700" width="6.109375" style="1269" hidden="1"/>
    <col min="14701" max="14701" width="3" style="1269" hidden="1"/>
    <col min="14702" max="14941" width="8.6640625" style="1269" hidden="1"/>
    <col min="14942" max="14947" width="14.88671875" style="1269" hidden="1"/>
    <col min="14948" max="14949" width="15.88671875" style="1269" hidden="1"/>
    <col min="14950" max="14955" width="16.109375" style="1269" hidden="1"/>
    <col min="14956" max="14956" width="6.109375" style="1269" hidden="1"/>
    <col min="14957" max="14957" width="3" style="1269" hidden="1"/>
    <col min="14958" max="15197" width="8.6640625" style="1269" hidden="1"/>
    <col min="15198" max="15203" width="14.88671875" style="1269" hidden="1"/>
    <col min="15204" max="15205" width="15.88671875" style="1269" hidden="1"/>
    <col min="15206" max="15211" width="16.109375" style="1269" hidden="1"/>
    <col min="15212" max="15212" width="6.109375" style="1269" hidden="1"/>
    <col min="15213" max="15213" width="3" style="1269" hidden="1"/>
    <col min="15214" max="15453" width="8.6640625" style="1269" hidden="1"/>
    <col min="15454" max="15459" width="14.88671875" style="1269" hidden="1"/>
    <col min="15460" max="15461" width="15.88671875" style="1269" hidden="1"/>
    <col min="15462" max="15467" width="16.109375" style="1269" hidden="1"/>
    <col min="15468" max="15468" width="6.109375" style="1269" hidden="1"/>
    <col min="15469" max="15469" width="3" style="1269" hidden="1"/>
    <col min="15470" max="15709" width="8.6640625" style="1269" hidden="1"/>
    <col min="15710" max="15715" width="14.88671875" style="1269" hidden="1"/>
    <col min="15716" max="15717" width="15.88671875" style="1269" hidden="1"/>
    <col min="15718" max="15723" width="16.109375" style="1269" hidden="1"/>
    <col min="15724" max="15724" width="6.109375" style="1269" hidden="1"/>
    <col min="15725" max="15725" width="3" style="1269" hidden="1"/>
    <col min="15726" max="15965" width="8.6640625" style="1269" hidden="1"/>
    <col min="15966" max="15971" width="14.88671875" style="1269" hidden="1"/>
    <col min="15972" max="15973" width="15.88671875" style="1269" hidden="1"/>
    <col min="15974" max="15979" width="16.109375" style="1269" hidden="1"/>
    <col min="15980" max="15980" width="6.109375" style="1269" hidden="1"/>
    <col min="15981" max="15981" width="3" style="1269" hidden="1"/>
    <col min="15982" max="16221" width="8.6640625" style="1269" hidden="1"/>
    <col min="16222" max="16227" width="14.88671875" style="1269" hidden="1"/>
    <col min="16228" max="16229" width="15.88671875" style="1269" hidden="1"/>
    <col min="16230" max="16235" width="16.109375" style="1269" hidden="1"/>
    <col min="16236" max="16236" width="6.109375" style="1269" hidden="1"/>
    <col min="16237" max="16237" width="3" style="1269" hidden="1"/>
    <col min="16238" max="16384" width="8.66406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2"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ht="13.2"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ht="13.2"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69"/>
      <c r="DE19" s="1269"/>
    </row>
    <row r="20" spans="1:351" ht="13.2" x14ac:dyDescent="0.2">
      <c r="DD20" s="1269"/>
      <c r="DE20" s="1269"/>
    </row>
    <row r="21" spans="1:351" ht="16.2"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2" x14ac:dyDescent="0.2">
      <c r="B22" s="1276"/>
      <c r="MM22" s="1275"/>
    </row>
    <row r="23" spans="1:351" ht="13.2" x14ac:dyDescent="0.2">
      <c r="B23" s="1276"/>
    </row>
    <row r="24" spans="1:351" ht="13.2" x14ac:dyDescent="0.2">
      <c r="B24" s="1276"/>
    </row>
    <row r="25" spans="1:351" ht="13.2" x14ac:dyDescent="0.2">
      <c r="B25" s="1276"/>
    </row>
    <row r="26" spans="1:351" ht="13.2" x14ac:dyDescent="0.2">
      <c r="B26" s="1276"/>
    </row>
    <row r="27" spans="1:351" ht="13.2" x14ac:dyDescent="0.2">
      <c r="B27" s="1276"/>
    </row>
    <row r="28" spans="1:351" ht="13.2" x14ac:dyDescent="0.2">
      <c r="B28" s="1276"/>
    </row>
    <row r="29" spans="1:351" ht="13.2" x14ac:dyDescent="0.2">
      <c r="B29" s="1276"/>
    </row>
    <row r="30" spans="1:351" ht="13.2" x14ac:dyDescent="0.2">
      <c r="B30" s="1276"/>
    </row>
    <row r="31" spans="1:351" ht="13.2" x14ac:dyDescent="0.2">
      <c r="B31" s="1276"/>
    </row>
    <row r="32" spans="1:351" ht="13.2" x14ac:dyDescent="0.2">
      <c r="B32" s="1276"/>
    </row>
    <row r="33" spans="2:109" ht="13.2" x14ac:dyDescent="0.2">
      <c r="B33" s="1276"/>
    </row>
    <row r="34" spans="2:109" ht="13.2" x14ac:dyDescent="0.2">
      <c r="B34" s="1276"/>
    </row>
    <row r="35" spans="2:109" ht="13.2" x14ac:dyDescent="0.2">
      <c r="B35" s="1276"/>
    </row>
    <row r="36" spans="2:109" ht="13.2" x14ac:dyDescent="0.2">
      <c r="B36" s="1276"/>
    </row>
    <row r="37" spans="2:109" ht="13.2" x14ac:dyDescent="0.2">
      <c r="B37" s="1276"/>
    </row>
    <row r="38" spans="2:109" ht="13.2" x14ac:dyDescent="0.2">
      <c r="B38" s="1276"/>
    </row>
    <row r="39" spans="2:109" ht="13.2"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2" x14ac:dyDescent="0.2">
      <c r="B40" s="1281"/>
      <c r="DD40" s="1281"/>
      <c r="DE40" s="1269"/>
    </row>
    <row r="41" spans="2:109" ht="16.2" x14ac:dyDescent="0.2">
      <c r="B41" s="1282" t="s">
        <v>601</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2" x14ac:dyDescent="0.2">
      <c r="B42" s="1276"/>
      <c r="G42" s="1283"/>
      <c r="I42" s="1284"/>
      <c r="J42" s="1284"/>
      <c r="K42" s="1284"/>
      <c r="AM42" s="1283"/>
      <c r="AN42" s="1283" t="s">
        <v>602</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603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2" x14ac:dyDescent="0.2">
      <c r="B49" s="1276"/>
      <c r="AN49" s="1269" t="s">
        <v>604</v>
      </c>
    </row>
    <row r="50" spans="1:109" ht="13.2"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547</v>
      </c>
      <c r="BQ50" s="1301"/>
      <c r="BR50" s="1301"/>
      <c r="BS50" s="1301"/>
      <c r="BT50" s="1301"/>
      <c r="BU50" s="1301"/>
      <c r="BV50" s="1301"/>
      <c r="BW50" s="1301"/>
      <c r="BX50" s="1301" t="s">
        <v>548</v>
      </c>
      <c r="BY50" s="1301"/>
      <c r="BZ50" s="1301"/>
      <c r="CA50" s="1301"/>
      <c r="CB50" s="1301"/>
      <c r="CC50" s="1301"/>
      <c r="CD50" s="1301"/>
      <c r="CE50" s="1301"/>
      <c r="CF50" s="1301" t="s">
        <v>549</v>
      </c>
      <c r="CG50" s="1301"/>
      <c r="CH50" s="1301"/>
      <c r="CI50" s="1301"/>
      <c r="CJ50" s="1301"/>
      <c r="CK50" s="1301"/>
      <c r="CL50" s="1301"/>
      <c r="CM50" s="1301"/>
      <c r="CN50" s="1301" t="s">
        <v>550</v>
      </c>
      <c r="CO50" s="1301"/>
      <c r="CP50" s="1301"/>
      <c r="CQ50" s="1301"/>
      <c r="CR50" s="1301"/>
      <c r="CS50" s="1301"/>
      <c r="CT50" s="1301"/>
      <c r="CU50" s="1301"/>
      <c r="CV50" s="1301" t="s">
        <v>551</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605</v>
      </c>
      <c r="AO51" s="1305"/>
      <c r="AP51" s="1305"/>
      <c r="AQ51" s="1305"/>
      <c r="AR51" s="1305"/>
      <c r="AS51" s="1305"/>
      <c r="AT51" s="1305"/>
      <c r="AU51" s="1305"/>
      <c r="AV51" s="1305"/>
      <c r="AW51" s="1305"/>
      <c r="AX51" s="1305"/>
      <c r="AY51" s="1305"/>
      <c r="AZ51" s="1305"/>
      <c r="BA51" s="1305"/>
      <c r="BB51" s="1305" t="s">
        <v>606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6"/>
      <c r="CO51" s="1307"/>
      <c r="CP51" s="1307"/>
      <c r="CQ51" s="1307"/>
      <c r="CR51" s="1307"/>
      <c r="CS51" s="1307"/>
      <c r="CT51" s="1307"/>
      <c r="CU51" s="1307"/>
      <c r="CV51" s="1306"/>
      <c r="CW51" s="1307"/>
      <c r="CX51" s="1307"/>
      <c r="CY51" s="1307"/>
      <c r="CZ51" s="1307"/>
      <c r="DA51" s="1307"/>
      <c r="DB51" s="1307"/>
      <c r="DC51" s="1307"/>
    </row>
    <row r="52" spans="1:109" ht="13.2"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56.9</v>
      </c>
      <c r="BY53" s="1307"/>
      <c r="BZ53" s="1307"/>
      <c r="CA53" s="1307"/>
      <c r="CB53" s="1307"/>
      <c r="CC53" s="1307"/>
      <c r="CD53" s="1307"/>
      <c r="CE53" s="1307"/>
      <c r="CF53" s="1307">
        <v>56.7</v>
      </c>
      <c r="CG53" s="1307"/>
      <c r="CH53" s="1307"/>
      <c r="CI53" s="1307"/>
      <c r="CJ53" s="1307"/>
      <c r="CK53" s="1307"/>
      <c r="CL53" s="1307"/>
      <c r="CM53" s="1307"/>
      <c r="CN53" s="1306"/>
      <c r="CO53" s="1307"/>
      <c r="CP53" s="1307"/>
      <c r="CQ53" s="1307"/>
      <c r="CR53" s="1307"/>
      <c r="CS53" s="1307"/>
      <c r="CT53" s="1307"/>
      <c r="CU53" s="1307"/>
      <c r="CV53" s="1306"/>
      <c r="CW53" s="1307"/>
      <c r="CX53" s="1307"/>
      <c r="CY53" s="1307"/>
      <c r="CZ53" s="1307"/>
      <c r="DA53" s="1307"/>
      <c r="DB53" s="1307"/>
      <c r="DC53" s="1307"/>
    </row>
    <row r="54" spans="1:109" ht="13.2"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1284"/>
      <c r="B55" s="1276"/>
      <c r="G55" s="1295"/>
      <c r="H55" s="1295"/>
      <c r="I55" s="1295"/>
      <c r="J55" s="1295"/>
      <c r="K55" s="1304"/>
      <c r="L55" s="1304"/>
      <c r="M55" s="1304"/>
      <c r="N55" s="1304"/>
      <c r="AN55" s="1301" t="s">
        <v>608</v>
      </c>
      <c r="AO55" s="1301"/>
      <c r="AP55" s="1301"/>
      <c r="AQ55" s="1301"/>
      <c r="AR55" s="1301"/>
      <c r="AS55" s="1301"/>
      <c r="AT55" s="1301"/>
      <c r="AU55" s="1301"/>
      <c r="AV55" s="1301"/>
      <c r="AW55" s="1301"/>
      <c r="AX55" s="1301"/>
      <c r="AY55" s="1301"/>
      <c r="AZ55" s="1301"/>
      <c r="BA55" s="1301"/>
      <c r="BB55" s="1305" t="s">
        <v>606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6"/>
      <c r="CO55" s="1307"/>
      <c r="CP55" s="1307"/>
      <c r="CQ55" s="1307"/>
      <c r="CR55" s="1307"/>
      <c r="CS55" s="1307"/>
      <c r="CT55" s="1307"/>
      <c r="CU55" s="1307"/>
      <c r="CV55" s="1306"/>
      <c r="CW55" s="1307"/>
      <c r="CX55" s="1307"/>
      <c r="CY55" s="1307"/>
      <c r="CZ55" s="1307"/>
      <c r="DA55" s="1307"/>
      <c r="DB55" s="1307"/>
      <c r="DC55" s="1307"/>
    </row>
    <row r="56" spans="1:109" ht="13.2"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2"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55.8</v>
      </c>
      <c r="BY57" s="1307"/>
      <c r="BZ57" s="1307"/>
      <c r="CA57" s="1307"/>
      <c r="CB57" s="1307"/>
      <c r="CC57" s="1307"/>
      <c r="CD57" s="1307"/>
      <c r="CE57" s="1307"/>
      <c r="CF57" s="1307">
        <v>56.3</v>
      </c>
      <c r="CG57" s="1307"/>
      <c r="CH57" s="1307"/>
      <c r="CI57" s="1307"/>
      <c r="CJ57" s="1307"/>
      <c r="CK57" s="1307"/>
      <c r="CL57" s="1307"/>
      <c r="CM57" s="1307"/>
      <c r="CN57" s="1306"/>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ht="13.2"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2"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2"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2"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2"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2" x14ac:dyDescent="0.2">
      <c r="B63" s="1316" t="s">
        <v>609</v>
      </c>
    </row>
    <row r="64" spans="1:109" ht="13.2" x14ac:dyDescent="0.2">
      <c r="B64" s="1276"/>
      <c r="G64" s="1283"/>
      <c r="I64" s="1317"/>
      <c r="J64" s="1317"/>
      <c r="K64" s="1317"/>
      <c r="L64" s="1317"/>
      <c r="M64" s="1317"/>
      <c r="N64" s="1318"/>
      <c r="AM64" s="1283"/>
      <c r="AN64" s="1283" t="s">
        <v>602</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2" x14ac:dyDescent="0.2">
      <c r="B65" s="1276"/>
      <c r="AN65" s="1285" t="s">
        <v>610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2" x14ac:dyDescent="0.2">
      <c r="B71" s="1276"/>
      <c r="G71" s="1322"/>
      <c r="I71" s="1323"/>
      <c r="J71" s="1320"/>
      <c r="K71" s="1320"/>
      <c r="L71" s="1321"/>
      <c r="M71" s="1320"/>
      <c r="N71" s="1321"/>
      <c r="AM71" s="1322"/>
      <c r="AN71" s="1269" t="s">
        <v>604</v>
      </c>
    </row>
    <row r="72" spans="2:107" ht="13.2"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547</v>
      </c>
      <c r="BQ72" s="1301"/>
      <c r="BR72" s="1301"/>
      <c r="BS72" s="1301"/>
      <c r="BT72" s="1301"/>
      <c r="BU72" s="1301"/>
      <c r="BV72" s="1301"/>
      <c r="BW72" s="1301"/>
      <c r="BX72" s="1301" t="s">
        <v>548</v>
      </c>
      <c r="BY72" s="1301"/>
      <c r="BZ72" s="1301"/>
      <c r="CA72" s="1301"/>
      <c r="CB72" s="1301"/>
      <c r="CC72" s="1301"/>
      <c r="CD72" s="1301"/>
      <c r="CE72" s="1301"/>
      <c r="CF72" s="1301" t="s">
        <v>549</v>
      </c>
      <c r="CG72" s="1301"/>
      <c r="CH72" s="1301"/>
      <c r="CI72" s="1301"/>
      <c r="CJ72" s="1301"/>
      <c r="CK72" s="1301"/>
      <c r="CL72" s="1301"/>
      <c r="CM72" s="1301"/>
      <c r="CN72" s="1301" t="s">
        <v>550</v>
      </c>
      <c r="CO72" s="1301"/>
      <c r="CP72" s="1301"/>
      <c r="CQ72" s="1301"/>
      <c r="CR72" s="1301"/>
      <c r="CS72" s="1301"/>
      <c r="CT72" s="1301"/>
      <c r="CU72" s="1301"/>
      <c r="CV72" s="1301" t="s">
        <v>551</v>
      </c>
      <c r="CW72" s="1301"/>
      <c r="CX72" s="1301"/>
      <c r="CY72" s="1301"/>
      <c r="CZ72" s="1301"/>
      <c r="DA72" s="1301"/>
      <c r="DB72" s="1301"/>
      <c r="DC72" s="1301"/>
    </row>
    <row r="73" spans="2:107" ht="13.2" x14ac:dyDescent="0.2">
      <c r="B73" s="1276"/>
      <c r="G73" s="1302"/>
      <c r="H73" s="1302"/>
      <c r="I73" s="1302"/>
      <c r="J73" s="1302"/>
      <c r="K73" s="1324"/>
      <c r="L73" s="1324"/>
      <c r="M73" s="1324"/>
      <c r="N73" s="1324"/>
      <c r="AM73" s="1294"/>
      <c r="AN73" s="1305" t="s">
        <v>605</v>
      </c>
      <c r="AO73" s="1305"/>
      <c r="AP73" s="1305"/>
      <c r="AQ73" s="1305"/>
      <c r="AR73" s="1305"/>
      <c r="AS73" s="1305"/>
      <c r="AT73" s="1305"/>
      <c r="AU73" s="1305"/>
      <c r="AV73" s="1305"/>
      <c r="AW73" s="1305"/>
      <c r="AX73" s="1305"/>
      <c r="AY73" s="1305"/>
      <c r="AZ73" s="1305"/>
      <c r="BA73" s="1305"/>
      <c r="BB73" s="1305" t="s">
        <v>606</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611</v>
      </c>
      <c r="BC75" s="1305"/>
      <c r="BD75" s="1305"/>
      <c r="BE75" s="1305"/>
      <c r="BF75" s="1305"/>
      <c r="BG75" s="1305"/>
      <c r="BH75" s="1305"/>
      <c r="BI75" s="1305"/>
      <c r="BJ75" s="1305"/>
      <c r="BK75" s="1305"/>
      <c r="BL75" s="1305"/>
      <c r="BM75" s="1305"/>
      <c r="BN75" s="1305"/>
      <c r="BO75" s="1305"/>
      <c r="BP75" s="1307">
        <v>9</v>
      </c>
      <c r="BQ75" s="1307"/>
      <c r="BR75" s="1307"/>
      <c r="BS75" s="1307"/>
      <c r="BT75" s="1307"/>
      <c r="BU75" s="1307"/>
      <c r="BV75" s="1307"/>
      <c r="BW75" s="1307"/>
      <c r="BX75" s="1307">
        <v>8.9</v>
      </c>
      <c r="BY75" s="1307"/>
      <c r="BZ75" s="1307"/>
      <c r="CA75" s="1307"/>
      <c r="CB75" s="1307"/>
      <c r="CC75" s="1307"/>
      <c r="CD75" s="1307"/>
      <c r="CE75" s="1307"/>
      <c r="CF75" s="1307">
        <v>8.3000000000000007</v>
      </c>
      <c r="CG75" s="1307"/>
      <c r="CH75" s="1307"/>
      <c r="CI75" s="1307"/>
      <c r="CJ75" s="1307"/>
      <c r="CK75" s="1307"/>
      <c r="CL75" s="1307"/>
      <c r="CM75" s="1307"/>
      <c r="CN75" s="1307">
        <v>7.9</v>
      </c>
      <c r="CO75" s="1307"/>
      <c r="CP75" s="1307"/>
      <c r="CQ75" s="1307"/>
      <c r="CR75" s="1307"/>
      <c r="CS75" s="1307"/>
      <c r="CT75" s="1307"/>
      <c r="CU75" s="1307"/>
      <c r="CV75" s="1307">
        <v>7.9</v>
      </c>
      <c r="CW75" s="1307"/>
      <c r="CX75" s="1307"/>
      <c r="CY75" s="1307"/>
      <c r="CZ75" s="1307"/>
      <c r="DA75" s="1307"/>
      <c r="DB75" s="1307"/>
      <c r="DC75" s="1307"/>
    </row>
    <row r="76" spans="2:107" ht="13.2"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1276"/>
      <c r="G77" s="1295"/>
      <c r="H77" s="1295"/>
      <c r="I77" s="1295"/>
      <c r="J77" s="1295"/>
      <c r="K77" s="1324"/>
      <c r="L77" s="1324"/>
      <c r="M77" s="1324"/>
      <c r="N77" s="1324"/>
      <c r="AN77" s="1301" t="s">
        <v>608</v>
      </c>
      <c r="AO77" s="1301"/>
      <c r="AP77" s="1301"/>
      <c r="AQ77" s="1301"/>
      <c r="AR77" s="1301"/>
      <c r="AS77" s="1301"/>
      <c r="AT77" s="1301"/>
      <c r="AU77" s="1301"/>
      <c r="AV77" s="1301"/>
      <c r="AW77" s="1301"/>
      <c r="AX77" s="1301"/>
      <c r="AY77" s="1301"/>
      <c r="AZ77" s="1301"/>
      <c r="BA77" s="1301"/>
      <c r="BB77" s="1305" t="s">
        <v>606</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ht="13.2"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611</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7.2</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ht="13.2"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1276"/>
    </row>
    <row r="82" spans="2:109" ht="16.2"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2"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2" x14ac:dyDescent="0.2">
      <c r="DD84" s="1269"/>
      <c r="DE84" s="1269"/>
    </row>
    <row r="85" spans="2:109" ht="13.2" x14ac:dyDescent="0.2">
      <c r="DD85" s="1269"/>
      <c r="DE85" s="1269"/>
    </row>
    <row r="86" spans="2:109" ht="13.2" hidden="1" x14ac:dyDescent="0.2">
      <c r="DD86" s="1269"/>
      <c r="DE86" s="1269"/>
    </row>
    <row r="87" spans="2:109" ht="13.2" hidden="1" x14ac:dyDescent="0.2">
      <c r="K87" s="1327"/>
      <c r="AQ87" s="1327"/>
      <c r="BC87" s="1327"/>
      <c r="BO87" s="1327"/>
      <c r="CA87" s="1327"/>
      <c r="CM87" s="1327"/>
      <c r="CY87" s="1327"/>
      <c r="DD87" s="1269"/>
      <c r="DE87" s="1269"/>
    </row>
    <row r="88" spans="2:109" ht="13.2" hidden="1" x14ac:dyDescent="0.2">
      <c r="DD88" s="1269"/>
      <c r="DE88" s="1269"/>
    </row>
    <row r="89" spans="2:109" ht="13.2" hidden="1" x14ac:dyDescent="0.2">
      <c r="DD89" s="1269"/>
      <c r="DE89" s="1269"/>
    </row>
    <row r="90" spans="2:109" ht="13.2" hidden="1" x14ac:dyDescent="0.2">
      <c r="DD90" s="1269"/>
      <c r="DE90" s="1269"/>
    </row>
    <row r="91" spans="2:109" ht="13.2"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sEVUG3WecOHx/Lx8zX3N1mT/x0FnAnZAnxEsEeqwzUEt5Gc62DJv1NOG0nLwwEtcZkiX1XhggVykM9JFSEJ+gA==" saltValue="/HUkIKCRRgKZVaw8xIP/Q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84144-63CF-4E3A-883E-C7197B839EF5}">
  <sheetPr>
    <pageSetUpPr fitToPage="1"/>
  </sheetPr>
  <dimension ref="A1:DR135"/>
  <sheetViews>
    <sheetView showGridLines="0" view="pageBreakPreview" topLeftCell="A70" zoomScale="7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L7Vm71hzFjPLY6hEEhgM0H8lGj14TeCvLjTfMHBCJSv+nUmFq598hr0Le6Dkm6vXWJ8iCa0MUWBGyok7t0IQA==" saltValue="zjmbf2R/V3Ob++BX29X/i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7C9B4-0EBD-42F0-9650-58C4B3F8AADA}">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bWSWPLofd51xH9uXcYrPVGgSpoYp3kIX78zzNIMf3MhW75mUo0zcYKVoX+dJhP9ykCTPAY4lfXea7b6pb1tMQ==" saltValue="s9MXNyqtvzj32fKekagQZ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544</v>
      </c>
      <c r="G2" s="156"/>
      <c r="H2" s="157"/>
    </row>
    <row r="3" spans="1:8" x14ac:dyDescent="0.2">
      <c r="A3" s="153" t="s">
        <v>537</v>
      </c>
      <c r="B3" s="158"/>
      <c r="C3" s="159"/>
      <c r="D3" s="160">
        <v>1088639</v>
      </c>
      <c r="E3" s="161"/>
      <c r="F3" s="162">
        <v>288550</v>
      </c>
      <c r="G3" s="163"/>
      <c r="H3" s="164"/>
    </row>
    <row r="4" spans="1:8" x14ac:dyDescent="0.2">
      <c r="A4" s="165"/>
      <c r="B4" s="166"/>
      <c r="C4" s="167"/>
      <c r="D4" s="168">
        <v>395702</v>
      </c>
      <c r="E4" s="169"/>
      <c r="F4" s="170">
        <v>141525</v>
      </c>
      <c r="G4" s="171"/>
      <c r="H4" s="172"/>
    </row>
    <row r="5" spans="1:8" x14ac:dyDescent="0.2">
      <c r="A5" s="153" t="s">
        <v>539</v>
      </c>
      <c r="B5" s="158"/>
      <c r="C5" s="159"/>
      <c r="D5" s="160">
        <v>849229</v>
      </c>
      <c r="E5" s="161"/>
      <c r="F5" s="162">
        <v>245039</v>
      </c>
      <c r="G5" s="163"/>
      <c r="H5" s="164"/>
    </row>
    <row r="6" spans="1:8" x14ac:dyDescent="0.2">
      <c r="A6" s="165"/>
      <c r="B6" s="166"/>
      <c r="C6" s="167"/>
      <c r="D6" s="168">
        <v>429240</v>
      </c>
      <c r="E6" s="169"/>
      <c r="F6" s="170">
        <v>108922</v>
      </c>
      <c r="G6" s="171"/>
      <c r="H6" s="172"/>
    </row>
    <row r="7" spans="1:8" x14ac:dyDescent="0.2">
      <c r="A7" s="153" t="s">
        <v>540</v>
      </c>
      <c r="B7" s="158"/>
      <c r="C7" s="159"/>
      <c r="D7" s="160">
        <v>792936</v>
      </c>
      <c r="E7" s="161"/>
      <c r="F7" s="162">
        <v>291945</v>
      </c>
      <c r="G7" s="163"/>
      <c r="H7" s="164"/>
    </row>
    <row r="8" spans="1:8" x14ac:dyDescent="0.2">
      <c r="A8" s="165"/>
      <c r="B8" s="166"/>
      <c r="C8" s="167"/>
      <c r="D8" s="168">
        <v>552624</v>
      </c>
      <c r="E8" s="169"/>
      <c r="F8" s="170">
        <v>127651</v>
      </c>
      <c r="G8" s="171"/>
      <c r="H8" s="172"/>
    </row>
    <row r="9" spans="1:8" x14ac:dyDescent="0.2">
      <c r="A9" s="153" t="s">
        <v>541</v>
      </c>
      <c r="B9" s="158"/>
      <c r="C9" s="159"/>
      <c r="D9" s="160">
        <v>801930</v>
      </c>
      <c r="E9" s="161"/>
      <c r="F9" s="162">
        <v>291173</v>
      </c>
      <c r="G9" s="163"/>
      <c r="H9" s="164"/>
    </row>
    <row r="10" spans="1:8" x14ac:dyDescent="0.2">
      <c r="A10" s="165"/>
      <c r="B10" s="166"/>
      <c r="C10" s="167"/>
      <c r="D10" s="168">
        <v>375137</v>
      </c>
      <c r="E10" s="169"/>
      <c r="F10" s="170">
        <v>119071</v>
      </c>
      <c r="G10" s="171"/>
      <c r="H10" s="172"/>
    </row>
    <row r="11" spans="1:8" x14ac:dyDescent="0.2">
      <c r="A11" s="153" t="s">
        <v>542</v>
      </c>
      <c r="B11" s="158"/>
      <c r="C11" s="159"/>
      <c r="D11" s="160">
        <v>943600</v>
      </c>
      <c r="E11" s="161"/>
      <c r="F11" s="162">
        <v>271581</v>
      </c>
      <c r="G11" s="163"/>
      <c r="H11" s="164"/>
    </row>
    <row r="12" spans="1:8" x14ac:dyDescent="0.2">
      <c r="A12" s="165"/>
      <c r="B12" s="166"/>
      <c r="C12" s="173"/>
      <c r="D12" s="168">
        <v>495303</v>
      </c>
      <c r="E12" s="169"/>
      <c r="F12" s="170">
        <v>117844</v>
      </c>
      <c r="G12" s="171"/>
      <c r="H12" s="172"/>
    </row>
    <row r="13" spans="1:8" x14ac:dyDescent="0.2">
      <c r="A13" s="153"/>
      <c r="B13" s="158"/>
      <c r="C13" s="174"/>
      <c r="D13" s="175">
        <v>895267</v>
      </c>
      <c r="E13" s="176"/>
      <c r="F13" s="177">
        <v>277658</v>
      </c>
      <c r="G13" s="178"/>
      <c r="H13" s="164"/>
    </row>
    <row r="14" spans="1:8" x14ac:dyDescent="0.2">
      <c r="A14" s="165"/>
      <c r="B14" s="166"/>
      <c r="C14" s="167"/>
      <c r="D14" s="168">
        <v>449601</v>
      </c>
      <c r="E14" s="169"/>
      <c r="F14" s="170">
        <v>123003</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2.93</v>
      </c>
      <c r="C19" s="179">
        <f>ROUND(VALUE(SUBSTITUTE(実質収支比率等に係る経年分析!G$48,"▲","-")),2)</f>
        <v>14.98</v>
      </c>
      <c r="D19" s="179">
        <f>ROUND(VALUE(SUBSTITUTE(実質収支比率等に係る経年分析!H$48,"▲","-")),2)</f>
        <v>11.11</v>
      </c>
      <c r="E19" s="179">
        <f>ROUND(VALUE(SUBSTITUTE(実質収支比率等に係る経年分析!I$48,"▲","-")),2)</f>
        <v>10.75</v>
      </c>
      <c r="F19" s="179">
        <f>ROUND(VALUE(SUBSTITUTE(実質収支比率等に係る経年分析!J$48,"▲","-")),2)</f>
        <v>4.99</v>
      </c>
    </row>
    <row r="20" spans="1:11" x14ac:dyDescent="0.2">
      <c r="A20" s="179" t="s">
        <v>54</v>
      </c>
      <c r="B20" s="179">
        <f>ROUND(VALUE(SUBSTITUTE(実質収支比率等に係る経年分析!F$47,"▲","-")),2)</f>
        <v>32.64</v>
      </c>
      <c r="C20" s="179">
        <f>ROUND(VALUE(SUBSTITUTE(実質収支比率等に係る経年分析!G$47,"▲","-")),2)</f>
        <v>23.15</v>
      </c>
      <c r="D20" s="179">
        <f>ROUND(VALUE(SUBSTITUTE(実質収支比率等に係る経年分析!H$47,"▲","-")),2)</f>
        <v>38.630000000000003</v>
      </c>
      <c r="E20" s="179">
        <f>ROUND(VALUE(SUBSTITUTE(実質収支比率等に係る経年分析!I$47,"▲","-")),2)</f>
        <v>49.9</v>
      </c>
      <c r="F20" s="179">
        <f>ROUND(VALUE(SUBSTITUTE(実質収支比率等に係る経年分析!J$47,"▲","-")),2)</f>
        <v>58.31</v>
      </c>
    </row>
    <row r="21" spans="1:11" x14ac:dyDescent="0.2">
      <c r="A21" s="179" t="s">
        <v>55</v>
      </c>
      <c r="B21" s="179">
        <f>IF(ISNUMBER(VALUE(SUBSTITUTE(実質収支比率等に係る経年分析!F$49,"▲","-"))),ROUND(VALUE(SUBSTITUTE(実質収支比率等に係る経年分析!F$49,"▲","-")),2),NA())</f>
        <v>-22.37</v>
      </c>
      <c r="C21" s="179">
        <f>IF(ISNUMBER(VALUE(SUBSTITUTE(実質収支比率等に係る経年分析!G$49,"▲","-"))),ROUND(VALUE(SUBSTITUTE(実質収支比率等に係る経年分析!G$49,"▲","-")),2),NA())</f>
        <v>0.17</v>
      </c>
      <c r="D21" s="179">
        <f>IF(ISNUMBER(VALUE(SUBSTITUTE(実質収支比率等に係る経年分析!H$49,"▲","-"))),ROUND(VALUE(SUBSTITUTE(実質収支比率等に係る経年分析!H$49,"▲","-")),2),NA())</f>
        <v>-5.73</v>
      </c>
      <c r="E21" s="179">
        <f>IF(ISNUMBER(VALUE(SUBSTITUTE(実質収支比率等に係る経年分析!I$49,"▲","-"))),ROUND(VALUE(SUBSTITUTE(実質収支比率等に係る経年分析!I$49,"▲","-")),2),NA())</f>
        <v>-0.12</v>
      </c>
      <c r="F21" s="179">
        <f>IF(ISNUMBER(VALUE(SUBSTITUTE(実質収支比率等に係る経年分析!J$49,"▲","-"))),ROUND(VALUE(SUBSTITUTE(実質収支比率等に係る経年分析!J$49,"▲","-")),2),NA())</f>
        <v>-12.87</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上野村後期高齢者医療特別会計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2">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2">
      <c r="A31" s="180" t="str">
        <f>IF(連結実質赤字比率に係る赤字・黒字の構成分析!C$39="",NA(),連結実質赤字比率に係る赤字・黒字の構成分析!C$39)</f>
        <v>へき地診療所事業特別会計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2">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x14ac:dyDescent="0.2">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1.1100000000000001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1.54</v>
      </c>
    </row>
    <row r="34" spans="1:16" x14ac:dyDescent="0.2">
      <c r="A34" s="180" t="str">
        <f>IF(連結実質赤字比率に係る赤字・黒字の構成分析!C$36="",NA(),連結実質赤字比率に係る赤字・黒字の構成分析!C$36)</f>
        <v>生活排水処理事業特別会計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2.0299999999999998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2.2200000000000002</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16.989999999999998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12.38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7.6</v>
      </c>
    </row>
    <row r="36" spans="1:16" x14ac:dyDescent="0.2">
      <c r="A36" s="180" t="str">
        <f>IF(連結実質赤字比率に係る赤字・黒字の構成分析!C$34="",NA(),連結実質赤字比率に係る赤字・黒字の構成分析!C$34)</f>
        <v>上野村産業振興事業特別会計</v>
      </c>
      <c r="B36" s="180">
        <f>IF(ROUND(VALUE(SUBSTITUTE(連結実質赤字比率に係る赤字・黒字の構成分析!F$34,"▲", "-")), 2) &lt; 0, ABS(ROUND(VALUE(SUBSTITUTE(連結実質赤字比率に係る赤字・黒字の構成分析!F$34,"▲", "-")), 2)), NA())</f>
        <v>3.34</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2.2400000000000002</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1.63</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1.37</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2.72</v>
      </c>
      <c r="K36" s="180" t="e">
        <f>IF(ROUND(VALUE(SUBSTITUTE(連結実質赤字比率に係る赤字・黒字の構成分析!J$34,"▲", "-")), 2) &gt;= 0, ABS(ROUND(VALUE(SUBSTITUTE(連結実質赤字比率に係る赤字・黒字の構成分析!J$34,"▲", "-")), 2)), NA())</f>
        <v>#N/A</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441</v>
      </c>
      <c r="E42" s="181"/>
      <c r="F42" s="181"/>
      <c r="G42" s="181">
        <f>'実質公債費比率（分子）の構造'!L$52</f>
        <v>391</v>
      </c>
      <c r="H42" s="181"/>
      <c r="I42" s="181"/>
      <c r="J42" s="181">
        <f>'実質公債費比率（分子）の構造'!M$52</f>
        <v>360</v>
      </c>
      <c r="K42" s="181"/>
      <c r="L42" s="181"/>
      <c r="M42" s="181">
        <f>'実質公債費比率（分子）の構造'!N$52</f>
        <v>367</v>
      </c>
      <c r="N42" s="181"/>
      <c r="O42" s="181"/>
      <c r="P42" s="181">
        <f>'実質公債費比率（分子）の構造'!O$52</f>
        <v>323</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5</v>
      </c>
      <c r="C44" s="181"/>
      <c r="D44" s="181"/>
      <c r="E44" s="181">
        <f>'実質公債費比率（分子）の構造'!L$50</f>
        <v>5</v>
      </c>
      <c r="F44" s="181"/>
      <c r="G44" s="181"/>
      <c r="H44" s="181">
        <f>'実質公債費比率（分子）の構造'!M$50</f>
        <v>5</v>
      </c>
      <c r="I44" s="181"/>
      <c r="J44" s="181"/>
      <c r="K44" s="181">
        <f>'実質公債費比率（分子）の構造'!N$50</f>
        <v>5</v>
      </c>
      <c r="L44" s="181"/>
      <c r="M44" s="181"/>
      <c r="N44" s="181">
        <f>'実質公債費比率（分子）の構造'!O$50</f>
        <v>0</v>
      </c>
      <c r="O44" s="181"/>
      <c r="P44" s="181"/>
    </row>
    <row r="45" spans="1:16" x14ac:dyDescent="0.2">
      <c r="A45" s="181" t="s">
        <v>65</v>
      </c>
      <c r="B45" s="181">
        <f>'実質公債費比率（分子）の構造'!K$49</f>
        <v>10</v>
      </c>
      <c r="C45" s="181"/>
      <c r="D45" s="181"/>
      <c r="E45" s="181">
        <f>'実質公債費比率（分子）の構造'!L$49</f>
        <v>12</v>
      </c>
      <c r="F45" s="181"/>
      <c r="G45" s="181"/>
      <c r="H45" s="181">
        <f>'実質公債費比率（分子）の構造'!M$49</f>
        <v>11</v>
      </c>
      <c r="I45" s="181"/>
      <c r="J45" s="181"/>
      <c r="K45" s="181">
        <f>'実質公債費比率（分子）の構造'!N$49</f>
        <v>13</v>
      </c>
      <c r="L45" s="181"/>
      <c r="M45" s="181"/>
      <c r="N45" s="181">
        <f>'実質公債費比率（分子）の構造'!O$49</f>
        <v>14</v>
      </c>
      <c r="O45" s="181"/>
      <c r="P45" s="181"/>
    </row>
    <row r="46" spans="1:16" x14ac:dyDescent="0.2">
      <c r="A46" s="181" t="s">
        <v>66</v>
      </c>
      <c r="B46" s="181">
        <f>'実質公債費比率（分子）の構造'!K$48</f>
        <v>8</v>
      </c>
      <c r="C46" s="181"/>
      <c r="D46" s="181"/>
      <c r="E46" s="181">
        <f>'実質公債費比率（分子）の構造'!L$48</f>
        <v>7</v>
      </c>
      <c r="F46" s="181"/>
      <c r="G46" s="181"/>
      <c r="H46" s="181">
        <f>'実質公債費比率（分子）の構造'!M$48</f>
        <v>6</v>
      </c>
      <c r="I46" s="181"/>
      <c r="J46" s="181"/>
      <c r="K46" s="181">
        <f>'実質公債費比率（分子）の構造'!N$48</f>
        <v>6</v>
      </c>
      <c r="L46" s="181"/>
      <c r="M46" s="181"/>
      <c r="N46" s="181">
        <f>'実質公債費比率（分子）の構造'!O$48</f>
        <v>8</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568</v>
      </c>
      <c r="C49" s="181"/>
      <c r="D49" s="181"/>
      <c r="E49" s="181">
        <f>'実質公債費比率（分子）の構造'!L$45</f>
        <v>491</v>
      </c>
      <c r="F49" s="181"/>
      <c r="G49" s="181"/>
      <c r="H49" s="181">
        <f>'実質公債費比率（分子）の構造'!M$45</f>
        <v>447</v>
      </c>
      <c r="I49" s="181"/>
      <c r="J49" s="181"/>
      <c r="K49" s="181">
        <f>'実質公債費比率（分子）の構造'!N$45</f>
        <v>464</v>
      </c>
      <c r="L49" s="181"/>
      <c r="M49" s="181"/>
      <c r="N49" s="181">
        <f>'実質公債費比率（分子）の構造'!O$45</f>
        <v>403</v>
      </c>
      <c r="O49" s="181"/>
      <c r="P49" s="181"/>
    </row>
    <row r="50" spans="1:16" x14ac:dyDescent="0.2">
      <c r="A50" s="181" t="s">
        <v>70</v>
      </c>
      <c r="B50" s="181" t="e">
        <f>NA()</f>
        <v>#N/A</v>
      </c>
      <c r="C50" s="181">
        <f>IF(ISNUMBER('実質公債費比率（分子）の構造'!K$53),'実質公債費比率（分子）の構造'!K$53,NA())</f>
        <v>150</v>
      </c>
      <c r="D50" s="181" t="e">
        <f>NA()</f>
        <v>#N/A</v>
      </c>
      <c r="E50" s="181" t="e">
        <f>NA()</f>
        <v>#N/A</v>
      </c>
      <c r="F50" s="181">
        <f>IF(ISNUMBER('実質公債費比率（分子）の構造'!L$53),'実質公債費比率（分子）の構造'!L$53,NA())</f>
        <v>124</v>
      </c>
      <c r="G50" s="181" t="e">
        <f>NA()</f>
        <v>#N/A</v>
      </c>
      <c r="H50" s="181" t="e">
        <f>NA()</f>
        <v>#N/A</v>
      </c>
      <c r="I50" s="181">
        <f>IF(ISNUMBER('実質公債費比率（分子）の構造'!M$53),'実質公債費比率（分子）の構造'!M$53,NA())</f>
        <v>109</v>
      </c>
      <c r="J50" s="181" t="e">
        <f>NA()</f>
        <v>#N/A</v>
      </c>
      <c r="K50" s="181" t="e">
        <f>NA()</f>
        <v>#N/A</v>
      </c>
      <c r="L50" s="181">
        <f>IF(ISNUMBER('実質公債費比率（分子）の構造'!N$53),'実質公債費比率（分子）の構造'!N$53,NA())</f>
        <v>121</v>
      </c>
      <c r="M50" s="181" t="e">
        <f>NA()</f>
        <v>#N/A</v>
      </c>
      <c r="N50" s="181" t="e">
        <f>NA()</f>
        <v>#N/A</v>
      </c>
      <c r="O50" s="181">
        <f>IF(ISNUMBER('実質公債費比率（分子）の構造'!O$53),'実質公債費比率（分子）の構造'!O$53,NA())</f>
        <v>102</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2376</v>
      </c>
      <c r="E56" s="180"/>
      <c r="F56" s="180"/>
      <c r="G56" s="180">
        <f>'将来負担比率（分子）の構造'!J$52</f>
        <v>2100</v>
      </c>
      <c r="H56" s="180"/>
      <c r="I56" s="180"/>
      <c r="J56" s="180">
        <f>'将来負担比率（分子）の構造'!K$52</f>
        <v>2171</v>
      </c>
      <c r="K56" s="180"/>
      <c r="L56" s="180"/>
      <c r="M56" s="180">
        <f>'将来負担比率（分子）の構造'!L$52</f>
        <v>2285</v>
      </c>
      <c r="N56" s="180"/>
      <c r="O56" s="180"/>
      <c r="P56" s="180">
        <f>'将来負担比率（分子）の構造'!M$52</f>
        <v>2410</v>
      </c>
    </row>
    <row r="57" spans="1:16" x14ac:dyDescent="0.2">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40</v>
      </c>
      <c r="B58" s="180"/>
      <c r="C58" s="180"/>
      <c r="D58" s="180">
        <f>'将来負担比率（分子）の構造'!I$50</f>
        <v>5879</v>
      </c>
      <c r="E58" s="180"/>
      <c r="F58" s="180"/>
      <c r="G58" s="180">
        <f>'将来負担比率（分子）の構造'!J$50</f>
        <v>5272</v>
      </c>
      <c r="H58" s="180"/>
      <c r="I58" s="180"/>
      <c r="J58" s="180">
        <f>'将来負担比率（分子）の構造'!K$50</f>
        <v>5566</v>
      </c>
      <c r="K58" s="180"/>
      <c r="L58" s="180"/>
      <c r="M58" s="180">
        <f>'将来負担比率（分子）の構造'!L$50</f>
        <v>5781</v>
      </c>
      <c r="N58" s="180"/>
      <c r="O58" s="180"/>
      <c r="P58" s="180">
        <f>'将来負担比率（分子）の構造'!M$50</f>
        <v>5885</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298</v>
      </c>
      <c r="C62" s="180"/>
      <c r="D62" s="180"/>
      <c r="E62" s="180">
        <f>'将来負担比率（分子）の構造'!J$45</f>
        <v>188</v>
      </c>
      <c r="F62" s="180"/>
      <c r="G62" s="180"/>
      <c r="H62" s="180">
        <f>'将来負担比率（分子）の構造'!K$45</f>
        <v>144</v>
      </c>
      <c r="I62" s="180"/>
      <c r="J62" s="180"/>
      <c r="K62" s="180">
        <f>'将来負担比率（分子）の構造'!L$45</f>
        <v>142</v>
      </c>
      <c r="L62" s="180"/>
      <c r="M62" s="180"/>
      <c r="N62" s="180">
        <f>'将来負担比率（分子）の構造'!M$45</f>
        <v>170</v>
      </c>
      <c r="O62" s="180"/>
      <c r="P62" s="180"/>
    </row>
    <row r="63" spans="1:16" x14ac:dyDescent="0.2">
      <c r="A63" s="180" t="s">
        <v>33</v>
      </c>
      <c r="B63" s="180">
        <f>'将来負担比率（分子）の構造'!I$44</f>
        <v>104</v>
      </c>
      <c r="C63" s="180"/>
      <c r="D63" s="180"/>
      <c r="E63" s="180">
        <f>'将来負担比率（分子）の構造'!J$44</f>
        <v>116</v>
      </c>
      <c r="F63" s="180"/>
      <c r="G63" s="180"/>
      <c r="H63" s="180">
        <f>'将来負担比率（分子）の構造'!K$44</f>
        <v>107</v>
      </c>
      <c r="I63" s="180"/>
      <c r="J63" s="180"/>
      <c r="K63" s="180">
        <f>'将来負担比率（分子）の構造'!L$44</f>
        <v>165</v>
      </c>
      <c r="L63" s="180"/>
      <c r="M63" s="180"/>
      <c r="N63" s="180">
        <f>'将来負担比率（分子）の構造'!M$44</f>
        <v>154</v>
      </c>
      <c r="O63" s="180"/>
      <c r="P63" s="180"/>
    </row>
    <row r="64" spans="1:16" x14ac:dyDescent="0.2">
      <c r="A64" s="180" t="s">
        <v>32</v>
      </c>
      <c r="B64" s="180">
        <f>'将来負担比率（分子）の構造'!I$43</f>
        <v>91</v>
      </c>
      <c r="C64" s="180"/>
      <c r="D64" s="180"/>
      <c r="E64" s="180">
        <f>'将来負担比率（分子）の構造'!J$43</f>
        <v>88</v>
      </c>
      <c r="F64" s="180"/>
      <c r="G64" s="180"/>
      <c r="H64" s="180">
        <f>'将来負担比率（分子）の構造'!K$43</f>
        <v>83</v>
      </c>
      <c r="I64" s="180"/>
      <c r="J64" s="180"/>
      <c r="K64" s="180">
        <f>'将来負担比率（分子）の構造'!L$43</f>
        <v>72</v>
      </c>
      <c r="L64" s="180"/>
      <c r="M64" s="180"/>
      <c r="N64" s="180">
        <f>'将来負担比率（分子）の構造'!M$43</f>
        <v>76</v>
      </c>
      <c r="O64" s="180"/>
      <c r="P64" s="180"/>
    </row>
    <row r="65" spans="1:16" x14ac:dyDescent="0.2">
      <c r="A65" s="180" t="s">
        <v>31</v>
      </c>
      <c r="B65" s="180">
        <f>'将来負担比率（分子）の構造'!I$42</f>
        <v>20</v>
      </c>
      <c r="C65" s="180"/>
      <c r="D65" s="180"/>
      <c r="E65" s="180">
        <f>'将来負担比率（分子）の構造'!J$42</f>
        <v>10</v>
      </c>
      <c r="F65" s="180"/>
      <c r="G65" s="180"/>
      <c r="H65" s="180">
        <f>'将来負担比率（分子）の構造'!K$42</f>
        <v>5</v>
      </c>
      <c r="I65" s="180"/>
      <c r="J65" s="180"/>
      <c r="K65" s="180">
        <f>'将来負担比率（分子）の構造'!L$42</f>
        <v>1</v>
      </c>
      <c r="L65" s="180"/>
      <c r="M65" s="180"/>
      <c r="N65" s="180">
        <f>'将来負担比率（分子）の構造'!M$42</f>
        <v>0</v>
      </c>
      <c r="O65" s="180"/>
      <c r="P65" s="180"/>
    </row>
    <row r="66" spans="1:16" x14ac:dyDescent="0.2">
      <c r="A66" s="180" t="s">
        <v>30</v>
      </c>
      <c r="B66" s="180">
        <f>'将来負担比率（分子）の構造'!I$41</f>
        <v>2579</v>
      </c>
      <c r="C66" s="180"/>
      <c r="D66" s="180"/>
      <c r="E66" s="180">
        <f>'将来負担比率（分子）の構造'!J$41</f>
        <v>2118</v>
      </c>
      <c r="F66" s="180"/>
      <c r="G66" s="180"/>
      <c r="H66" s="180">
        <f>'将来負担比率（分子）の構造'!K$41</f>
        <v>2231</v>
      </c>
      <c r="I66" s="180"/>
      <c r="J66" s="180"/>
      <c r="K66" s="180">
        <f>'将来負担比率（分子）の構造'!L$41</f>
        <v>2372</v>
      </c>
      <c r="L66" s="180"/>
      <c r="M66" s="180"/>
      <c r="N66" s="180">
        <f>'将来負担比率（分子）の構造'!M$41</f>
        <v>2586</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715</v>
      </c>
      <c r="C72" s="184">
        <f>基金残高に係る経年分析!G55</f>
        <v>880</v>
      </c>
      <c r="D72" s="184">
        <f>基金残高に係る経年分析!H55</f>
        <v>950</v>
      </c>
    </row>
    <row r="73" spans="1:16" x14ac:dyDescent="0.2">
      <c r="A73" s="183" t="s">
        <v>77</v>
      </c>
      <c r="B73" s="184">
        <f>基金残高に係る経年分析!F56</f>
        <v>477</v>
      </c>
      <c r="C73" s="184">
        <f>基金残高に係る経年分析!G56</f>
        <v>478</v>
      </c>
      <c r="D73" s="184">
        <f>基金残高に係る経年分析!H56</f>
        <v>478</v>
      </c>
    </row>
    <row r="74" spans="1:16" x14ac:dyDescent="0.2">
      <c r="A74" s="183" t="s">
        <v>78</v>
      </c>
      <c r="B74" s="184">
        <f>基金残高に係る経年分析!F57</f>
        <v>4207</v>
      </c>
      <c r="C74" s="184">
        <f>基金残高に係る経年分析!G57</f>
        <v>4244</v>
      </c>
      <c r="D74" s="184">
        <f>基金残高に係る経年分析!H57</f>
        <v>4275</v>
      </c>
    </row>
  </sheetData>
  <sheetProtection algorithmName="SHA-512" hashValue="7qJ1fT8jqmO5WB8E1Ohu5kX0uc5pPlejPfzw5f95n/78kNMDI3iSwVO7t2BBTZedGqz5eDM6S1Rs6FWaeHDTjA==" saltValue="vNA87+NhhrNPHjtOkItR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208</v>
      </c>
      <c r="DI1" s="618"/>
      <c r="DJ1" s="618"/>
      <c r="DK1" s="618"/>
      <c r="DL1" s="618"/>
      <c r="DM1" s="618"/>
      <c r="DN1" s="619"/>
      <c r="DO1" s="225"/>
      <c r="DP1" s="617" t="s">
        <v>209</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211</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212</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213</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214</v>
      </c>
      <c r="S4" s="621"/>
      <c r="T4" s="621"/>
      <c r="U4" s="621"/>
      <c r="V4" s="621"/>
      <c r="W4" s="621"/>
      <c r="X4" s="621"/>
      <c r="Y4" s="622"/>
      <c r="Z4" s="620" t="s">
        <v>215</v>
      </c>
      <c r="AA4" s="621"/>
      <c r="AB4" s="621"/>
      <c r="AC4" s="622"/>
      <c r="AD4" s="620" t="s">
        <v>216</v>
      </c>
      <c r="AE4" s="621"/>
      <c r="AF4" s="621"/>
      <c r="AG4" s="621"/>
      <c r="AH4" s="621"/>
      <c r="AI4" s="621"/>
      <c r="AJ4" s="621"/>
      <c r="AK4" s="622"/>
      <c r="AL4" s="620" t="s">
        <v>215</v>
      </c>
      <c r="AM4" s="621"/>
      <c r="AN4" s="621"/>
      <c r="AO4" s="622"/>
      <c r="AP4" s="626" t="s">
        <v>217</v>
      </c>
      <c r="AQ4" s="626"/>
      <c r="AR4" s="626"/>
      <c r="AS4" s="626"/>
      <c r="AT4" s="626"/>
      <c r="AU4" s="626"/>
      <c r="AV4" s="626"/>
      <c r="AW4" s="626"/>
      <c r="AX4" s="626"/>
      <c r="AY4" s="626"/>
      <c r="AZ4" s="626"/>
      <c r="BA4" s="626"/>
      <c r="BB4" s="626"/>
      <c r="BC4" s="626"/>
      <c r="BD4" s="626"/>
      <c r="BE4" s="626"/>
      <c r="BF4" s="626"/>
      <c r="BG4" s="626" t="s">
        <v>218</v>
      </c>
      <c r="BH4" s="626"/>
      <c r="BI4" s="626"/>
      <c r="BJ4" s="626"/>
      <c r="BK4" s="626"/>
      <c r="BL4" s="626"/>
      <c r="BM4" s="626"/>
      <c r="BN4" s="626"/>
      <c r="BO4" s="626" t="s">
        <v>215</v>
      </c>
      <c r="BP4" s="626"/>
      <c r="BQ4" s="626"/>
      <c r="BR4" s="626"/>
      <c r="BS4" s="626" t="s">
        <v>219</v>
      </c>
      <c r="BT4" s="626"/>
      <c r="BU4" s="626"/>
      <c r="BV4" s="626"/>
      <c r="BW4" s="626"/>
      <c r="BX4" s="626"/>
      <c r="BY4" s="626"/>
      <c r="BZ4" s="626"/>
      <c r="CA4" s="626"/>
      <c r="CB4" s="626"/>
      <c r="CD4" s="623" t="s">
        <v>220</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221</v>
      </c>
      <c r="C5" s="628"/>
      <c r="D5" s="628"/>
      <c r="E5" s="628"/>
      <c r="F5" s="628"/>
      <c r="G5" s="628"/>
      <c r="H5" s="628"/>
      <c r="I5" s="628"/>
      <c r="J5" s="628"/>
      <c r="K5" s="628"/>
      <c r="L5" s="628"/>
      <c r="M5" s="628"/>
      <c r="N5" s="628"/>
      <c r="O5" s="628"/>
      <c r="P5" s="628"/>
      <c r="Q5" s="629"/>
      <c r="R5" s="630">
        <v>1518357</v>
      </c>
      <c r="S5" s="631"/>
      <c r="T5" s="631"/>
      <c r="U5" s="631"/>
      <c r="V5" s="631"/>
      <c r="W5" s="631"/>
      <c r="X5" s="631"/>
      <c r="Y5" s="632"/>
      <c r="Z5" s="633">
        <v>45.2</v>
      </c>
      <c r="AA5" s="633"/>
      <c r="AB5" s="633"/>
      <c r="AC5" s="633"/>
      <c r="AD5" s="634">
        <v>1518357</v>
      </c>
      <c r="AE5" s="634"/>
      <c r="AF5" s="634"/>
      <c r="AG5" s="634"/>
      <c r="AH5" s="634"/>
      <c r="AI5" s="634"/>
      <c r="AJ5" s="634"/>
      <c r="AK5" s="634"/>
      <c r="AL5" s="635">
        <v>94.3</v>
      </c>
      <c r="AM5" s="636"/>
      <c r="AN5" s="636"/>
      <c r="AO5" s="637"/>
      <c r="AP5" s="627" t="s">
        <v>222</v>
      </c>
      <c r="AQ5" s="628"/>
      <c r="AR5" s="628"/>
      <c r="AS5" s="628"/>
      <c r="AT5" s="628"/>
      <c r="AU5" s="628"/>
      <c r="AV5" s="628"/>
      <c r="AW5" s="628"/>
      <c r="AX5" s="628"/>
      <c r="AY5" s="628"/>
      <c r="AZ5" s="628"/>
      <c r="BA5" s="628"/>
      <c r="BB5" s="628"/>
      <c r="BC5" s="628"/>
      <c r="BD5" s="628"/>
      <c r="BE5" s="628"/>
      <c r="BF5" s="629"/>
      <c r="BG5" s="641">
        <v>1516515</v>
      </c>
      <c r="BH5" s="642"/>
      <c r="BI5" s="642"/>
      <c r="BJ5" s="642"/>
      <c r="BK5" s="642"/>
      <c r="BL5" s="642"/>
      <c r="BM5" s="642"/>
      <c r="BN5" s="643"/>
      <c r="BO5" s="644">
        <v>99.9</v>
      </c>
      <c r="BP5" s="644"/>
      <c r="BQ5" s="644"/>
      <c r="BR5" s="644"/>
      <c r="BS5" s="645" t="s">
        <v>126</v>
      </c>
      <c r="BT5" s="645"/>
      <c r="BU5" s="645"/>
      <c r="BV5" s="645"/>
      <c r="BW5" s="645"/>
      <c r="BX5" s="645"/>
      <c r="BY5" s="645"/>
      <c r="BZ5" s="645"/>
      <c r="CA5" s="645"/>
      <c r="CB5" s="649"/>
      <c r="CD5" s="623" t="s">
        <v>217</v>
      </c>
      <c r="CE5" s="624"/>
      <c r="CF5" s="624"/>
      <c r="CG5" s="624"/>
      <c r="CH5" s="624"/>
      <c r="CI5" s="624"/>
      <c r="CJ5" s="624"/>
      <c r="CK5" s="624"/>
      <c r="CL5" s="624"/>
      <c r="CM5" s="624"/>
      <c r="CN5" s="624"/>
      <c r="CO5" s="624"/>
      <c r="CP5" s="624"/>
      <c r="CQ5" s="625"/>
      <c r="CR5" s="623" t="s">
        <v>223</v>
      </c>
      <c r="CS5" s="624"/>
      <c r="CT5" s="624"/>
      <c r="CU5" s="624"/>
      <c r="CV5" s="624"/>
      <c r="CW5" s="624"/>
      <c r="CX5" s="624"/>
      <c r="CY5" s="625"/>
      <c r="CZ5" s="623" t="s">
        <v>215</v>
      </c>
      <c r="DA5" s="624"/>
      <c r="DB5" s="624"/>
      <c r="DC5" s="625"/>
      <c r="DD5" s="623" t="s">
        <v>224</v>
      </c>
      <c r="DE5" s="624"/>
      <c r="DF5" s="624"/>
      <c r="DG5" s="624"/>
      <c r="DH5" s="624"/>
      <c r="DI5" s="624"/>
      <c r="DJ5" s="624"/>
      <c r="DK5" s="624"/>
      <c r="DL5" s="624"/>
      <c r="DM5" s="624"/>
      <c r="DN5" s="624"/>
      <c r="DO5" s="624"/>
      <c r="DP5" s="625"/>
      <c r="DQ5" s="623" t="s">
        <v>225</v>
      </c>
      <c r="DR5" s="624"/>
      <c r="DS5" s="624"/>
      <c r="DT5" s="624"/>
      <c r="DU5" s="624"/>
      <c r="DV5" s="624"/>
      <c r="DW5" s="624"/>
      <c r="DX5" s="624"/>
      <c r="DY5" s="624"/>
      <c r="DZ5" s="624"/>
      <c r="EA5" s="624"/>
      <c r="EB5" s="624"/>
      <c r="EC5" s="625"/>
    </row>
    <row r="6" spans="2:143" ht="11.25" customHeight="1" x14ac:dyDescent="0.2">
      <c r="B6" s="638" t="s">
        <v>226</v>
      </c>
      <c r="C6" s="639"/>
      <c r="D6" s="639"/>
      <c r="E6" s="639"/>
      <c r="F6" s="639"/>
      <c r="G6" s="639"/>
      <c r="H6" s="639"/>
      <c r="I6" s="639"/>
      <c r="J6" s="639"/>
      <c r="K6" s="639"/>
      <c r="L6" s="639"/>
      <c r="M6" s="639"/>
      <c r="N6" s="639"/>
      <c r="O6" s="639"/>
      <c r="P6" s="639"/>
      <c r="Q6" s="640"/>
      <c r="R6" s="641">
        <v>45703</v>
      </c>
      <c r="S6" s="642"/>
      <c r="T6" s="642"/>
      <c r="U6" s="642"/>
      <c r="V6" s="642"/>
      <c r="W6" s="642"/>
      <c r="X6" s="642"/>
      <c r="Y6" s="643"/>
      <c r="Z6" s="644">
        <v>1.4</v>
      </c>
      <c r="AA6" s="644"/>
      <c r="AB6" s="644"/>
      <c r="AC6" s="644"/>
      <c r="AD6" s="645">
        <v>45703</v>
      </c>
      <c r="AE6" s="645"/>
      <c r="AF6" s="645"/>
      <c r="AG6" s="645"/>
      <c r="AH6" s="645"/>
      <c r="AI6" s="645"/>
      <c r="AJ6" s="645"/>
      <c r="AK6" s="645"/>
      <c r="AL6" s="646">
        <v>2.8</v>
      </c>
      <c r="AM6" s="647"/>
      <c r="AN6" s="647"/>
      <c r="AO6" s="648"/>
      <c r="AP6" s="638" t="s">
        <v>227</v>
      </c>
      <c r="AQ6" s="639"/>
      <c r="AR6" s="639"/>
      <c r="AS6" s="639"/>
      <c r="AT6" s="639"/>
      <c r="AU6" s="639"/>
      <c r="AV6" s="639"/>
      <c r="AW6" s="639"/>
      <c r="AX6" s="639"/>
      <c r="AY6" s="639"/>
      <c r="AZ6" s="639"/>
      <c r="BA6" s="639"/>
      <c r="BB6" s="639"/>
      <c r="BC6" s="639"/>
      <c r="BD6" s="639"/>
      <c r="BE6" s="639"/>
      <c r="BF6" s="640"/>
      <c r="BG6" s="641">
        <v>1516515</v>
      </c>
      <c r="BH6" s="642"/>
      <c r="BI6" s="642"/>
      <c r="BJ6" s="642"/>
      <c r="BK6" s="642"/>
      <c r="BL6" s="642"/>
      <c r="BM6" s="642"/>
      <c r="BN6" s="643"/>
      <c r="BO6" s="644">
        <v>99.9</v>
      </c>
      <c r="BP6" s="644"/>
      <c r="BQ6" s="644"/>
      <c r="BR6" s="644"/>
      <c r="BS6" s="645" t="s">
        <v>126</v>
      </c>
      <c r="BT6" s="645"/>
      <c r="BU6" s="645"/>
      <c r="BV6" s="645"/>
      <c r="BW6" s="645"/>
      <c r="BX6" s="645"/>
      <c r="BY6" s="645"/>
      <c r="BZ6" s="645"/>
      <c r="CA6" s="645"/>
      <c r="CB6" s="649"/>
      <c r="CD6" s="652" t="s">
        <v>228</v>
      </c>
      <c r="CE6" s="653"/>
      <c r="CF6" s="653"/>
      <c r="CG6" s="653"/>
      <c r="CH6" s="653"/>
      <c r="CI6" s="653"/>
      <c r="CJ6" s="653"/>
      <c r="CK6" s="653"/>
      <c r="CL6" s="653"/>
      <c r="CM6" s="653"/>
      <c r="CN6" s="653"/>
      <c r="CO6" s="653"/>
      <c r="CP6" s="653"/>
      <c r="CQ6" s="654"/>
      <c r="CR6" s="641">
        <v>33835</v>
      </c>
      <c r="CS6" s="642"/>
      <c r="CT6" s="642"/>
      <c r="CU6" s="642"/>
      <c r="CV6" s="642"/>
      <c r="CW6" s="642"/>
      <c r="CX6" s="642"/>
      <c r="CY6" s="643"/>
      <c r="CZ6" s="635">
        <v>1</v>
      </c>
      <c r="DA6" s="636"/>
      <c r="DB6" s="636"/>
      <c r="DC6" s="655"/>
      <c r="DD6" s="650" t="s">
        <v>126</v>
      </c>
      <c r="DE6" s="642"/>
      <c r="DF6" s="642"/>
      <c r="DG6" s="642"/>
      <c r="DH6" s="642"/>
      <c r="DI6" s="642"/>
      <c r="DJ6" s="642"/>
      <c r="DK6" s="642"/>
      <c r="DL6" s="642"/>
      <c r="DM6" s="642"/>
      <c r="DN6" s="642"/>
      <c r="DO6" s="642"/>
      <c r="DP6" s="643"/>
      <c r="DQ6" s="650">
        <v>33835</v>
      </c>
      <c r="DR6" s="642"/>
      <c r="DS6" s="642"/>
      <c r="DT6" s="642"/>
      <c r="DU6" s="642"/>
      <c r="DV6" s="642"/>
      <c r="DW6" s="642"/>
      <c r="DX6" s="642"/>
      <c r="DY6" s="642"/>
      <c r="DZ6" s="642"/>
      <c r="EA6" s="642"/>
      <c r="EB6" s="642"/>
      <c r="EC6" s="651"/>
    </row>
    <row r="7" spans="2:143" ht="11.25" customHeight="1" x14ac:dyDescent="0.2">
      <c r="B7" s="638" t="s">
        <v>229</v>
      </c>
      <c r="C7" s="639"/>
      <c r="D7" s="639"/>
      <c r="E7" s="639"/>
      <c r="F7" s="639"/>
      <c r="G7" s="639"/>
      <c r="H7" s="639"/>
      <c r="I7" s="639"/>
      <c r="J7" s="639"/>
      <c r="K7" s="639"/>
      <c r="L7" s="639"/>
      <c r="M7" s="639"/>
      <c r="N7" s="639"/>
      <c r="O7" s="639"/>
      <c r="P7" s="639"/>
      <c r="Q7" s="640"/>
      <c r="R7" s="641">
        <v>135</v>
      </c>
      <c r="S7" s="642"/>
      <c r="T7" s="642"/>
      <c r="U7" s="642"/>
      <c r="V7" s="642"/>
      <c r="W7" s="642"/>
      <c r="X7" s="642"/>
      <c r="Y7" s="643"/>
      <c r="Z7" s="644">
        <v>0</v>
      </c>
      <c r="AA7" s="644"/>
      <c r="AB7" s="644"/>
      <c r="AC7" s="644"/>
      <c r="AD7" s="645">
        <v>135</v>
      </c>
      <c r="AE7" s="645"/>
      <c r="AF7" s="645"/>
      <c r="AG7" s="645"/>
      <c r="AH7" s="645"/>
      <c r="AI7" s="645"/>
      <c r="AJ7" s="645"/>
      <c r="AK7" s="645"/>
      <c r="AL7" s="646">
        <v>0</v>
      </c>
      <c r="AM7" s="647"/>
      <c r="AN7" s="647"/>
      <c r="AO7" s="648"/>
      <c r="AP7" s="638" t="s">
        <v>230</v>
      </c>
      <c r="AQ7" s="639"/>
      <c r="AR7" s="639"/>
      <c r="AS7" s="639"/>
      <c r="AT7" s="639"/>
      <c r="AU7" s="639"/>
      <c r="AV7" s="639"/>
      <c r="AW7" s="639"/>
      <c r="AX7" s="639"/>
      <c r="AY7" s="639"/>
      <c r="AZ7" s="639"/>
      <c r="BA7" s="639"/>
      <c r="BB7" s="639"/>
      <c r="BC7" s="639"/>
      <c r="BD7" s="639"/>
      <c r="BE7" s="639"/>
      <c r="BF7" s="640"/>
      <c r="BG7" s="641">
        <v>38649</v>
      </c>
      <c r="BH7" s="642"/>
      <c r="BI7" s="642"/>
      <c r="BJ7" s="642"/>
      <c r="BK7" s="642"/>
      <c r="BL7" s="642"/>
      <c r="BM7" s="642"/>
      <c r="BN7" s="643"/>
      <c r="BO7" s="644">
        <v>2.5</v>
      </c>
      <c r="BP7" s="644"/>
      <c r="BQ7" s="644"/>
      <c r="BR7" s="644"/>
      <c r="BS7" s="645" t="s">
        <v>126</v>
      </c>
      <c r="BT7" s="645"/>
      <c r="BU7" s="645"/>
      <c r="BV7" s="645"/>
      <c r="BW7" s="645"/>
      <c r="BX7" s="645"/>
      <c r="BY7" s="645"/>
      <c r="BZ7" s="645"/>
      <c r="CA7" s="645"/>
      <c r="CB7" s="649"/>
      <c r="CD7" s="656" t="s">
        <v>231</v>
      </c>
      <c r="CE7" s="657"/>
      <c r="CF7" s="657"/>
      <c r="CG7" s="657"/>
      <c r="CH7" s="657"/>
      <c r="CI7" s="657"/>
      <c r="CJ7" s="657"/>
      <c r="CK7" s="657"/>
      <c r="CL7" s="657"/>
      <c r="CM7" s="657"/>
      <c r="CN7" s="657"/>
      <c r="CO7" s="657"/>
      <c r="CP7" s="657"/>
      <c r="CQ7" s="658"/>
      <c r="CR7" s="641">
        <v>620087</v>
      </c>
      <c r="CS7" s="642"/>
      <c r="CT7" s="642"/>
      <c r="CU7" s="642"/>
      <c r="CV7" s="642"/>
      <c r="CW7" s="642"/>
      <c r="CX7" s="642"/>
      <c r="CY7" s="643"/>
      <c r="CZ7" s="644">
        <v>19.100000000000001</v>
      </c>
      <c r="DA7" s="644"/>
      <c r="DB7" s="644"/>
      <c r="DC7" s="644"/>
      <c r="DD7" s="650">
        <v>90219</v>
      </c>
      <c r="DE7" s="642"/>
      <c r="DF7" s="642"/>
      <c r="DG7" s="642"/>
      <c r="DH7" s="642"/>
      <c r="DI7" s="642"/>
      <c r="DJ7" s="642"/>
      <c r="DK7" s="642"/>
      <c r="DL7" s="642"/>
      <c r="DM7" s="642"/>
      <c r="DN7" s="642"/>
      <c r="DO7" s="642"/>
      <c r="DP7" s="643"/>
      <c r="DQ7" s="650">
        <v>440170</v>
      </c>
      <c r="DR7" s="642"/>
      <c r="DS7" s="642"/>
      <c r="DT7" s="642"/>
      <c r="DU7" s="642"/>
      <c r="DV7" s="642"/>
      <c r="DW7" s="642"/>
      <c r="DX7" s="642"/>
      <c r="DY7" s="642"/>
      <c r="DZ7" s="642"/>
      <c r="EA7" s="642"/>
      <c r="EB7" s="642"/>
      <c r="EC7" s="651"/>
    </row>
    <row r="8" spans="2:143" ht="11.25" customHeight="1" x14ac:dyDescent="0.2">
      <c r="B8" s="638" t="s">
        <v>232</v>
      </c>
      <c r="C8" s="639"/>
      <c r="D8" s="639"/>
      <c r="E8" s="639"/>
      <c r="F8" s="639"/>
      <c r="G8" s="639"/>
      <c r="H8" s="639"/>
      <c r="I8" s="639"/>
      <c r="J8" s="639"/>
      <c r="K8" s="639"/>
      <c r="L8" s="639"/>
      <c r="M8" s="639"/>
      <c r="N8" s="639"/>
      <c r="O8" s="639"/>
      <c r="P8" s="639"/>
      <c r="Q8" s="640"/>
      <c r="R8" s="641">
        <v>297</v>
      </c>
      <c r="S8" s="642"/>
      <c r="T8" s="642"/>
      <c r="U8" s="642"/>
      <c r="V8" s="642"/>
      <c r="W8" s="642"/>
      <c r="X8" s="642"/>
      <c r="Y8" s="643"/>
      <c r="Z8" s="644">
        <v>0</v>
      </c>
      <c r="AA8" s="644"/>
      <c r="AB8" s="644"/>
      <c r="AC8" s="644"/>
      <c r="AD8" s="645">
        <v>297</v>
      </c>
      <c r="AE8" s="645"/>
      <c r="AF8" s="645"/>
      <c r="AG8" s="645"/>
      <c r="AH8" s="645"/>
      <c r="AI8" s="645"/>
      <c r="AJ8" s="645"/>
      <c r="AK8" s="645"/>
      <c r="AL8" s="646">
        <v>0</v>
      </c>
      <c r="AM8" s="647"/>
      <c r="AN8" s="647"/>
      <c r="AO8" s="648"/>
      <c r="AP8" s="638" t="s">
        <v>233</v>
      </c>
      <c r="AQ8" s="639"/>
      <c r="AR8" s="639"/>
      <c r="AS8" s="639"/>
      <c r="AT8" s="639"/>
      <c r="AU8" s="639"/>
      <c r="AV8" s="639"/>
      <c r="AW8" s="639"/>
      <c r="AX8" s="639"/>
      <c r="AY8" s="639"/>
      <c r="AZ8" s="639"/>
      <c r="BA8" s="639"/>
      <c r="BB8" s="639"/>
      <c r="BC8" s="639"/>
      <c r="BD8" s="639"/>
      <c r="BE8" s="639"/>
      <c r="BF8" s="640"/>
      <c r="BG8" s="641">
        <v>1460</v>
      </c>
      <c r="BH8" s="642"/>
      <c r="BI8" s="642"/>
      <c r="BJ8" s="642"/>
      <c r="BK8" s="642"/>
      <c r="BL8" s="642"/>
      <c r="BM8" s="642"/>
      <c r="BN8" s="643"/>
      <c r="BO8" s="644">
        <v>0.1</v>
      </c>
      <c r="BP8" s="644"/>
      <c r="BQ8" s="644"/>
      <c r="BR8" s="644"/>
      <c r="BS8" s="650" t="s">
        <v>126</v>
      </c>
      <c r="BT8" s="642"/>
      <c r="BU8" s="642"/>
      <c r="BV8" s="642"/>
      <c r="BW8" s="642"/>
      <c r="BX8" s="642"/>
      <c r="BY8" s="642"/>
      <c r="BZ8" s="642"/>
      <c r="CA8" s="642"/>
      <c r="CB8" s="651"/>
      <c r="CD8" s="656" t="s">
        <v>234</v>
      </c>
      <c r="CE8" s="657"/>
      <c r="CF8" s="657"/>
      <c r="CG8" s="657"/>
      <c r="CH8" s="657"/>
      <c r="CI8" s="657"/>
      <c r="CJ8" s="657"/>
      <c r="CK8" s="657"/>
      <c r="CL8" s="657"/>
      <c r="CM8" s="657"/>
      <c r="CN8" s="657"/>
      <c r="CO8" s="657"/>
      <c r="CP8" s="657"/>
      <c r="CQ8" s="658"/>
      <c r="CR8" s="641">
        <v>321165</v>
      </c>
      <c r="CS8" s="642"/>
      <c r="CT8" s="642"/>
      <c r="CU8" s="642"/>
      <c r="CV8" s="642"/>
      <c r="CW8" s="642"/>
      <c r="CX8" s="642"/>
      <c r="CY8" s="643"/>
      <c r="CZ8" s="644">
        <v>9.9</v>
      </c>
      <c r="DA8" s="644"/>
      <c r="DB8" s="644"/>
      <c r="DC8" s="644"/>
      <c r="DD8" s="650">
        <v>1788</v>
      </c>
      <c r="DE8" s="642"/>
      <c r="DF8" s="642"/>
      <c r="DG8" s="642"/>
      <c r="DH8" s="642"/>
      <c r="DI8" s="642"/>
      <c r="DJ8" s="642"/>
      <c r="DK8" s="642"/>
      <c r="DL8" s="642"/>
      <c r="DM8" s="642"/>
      <c r="DN8" s="642"/>
      <c r="DO8" s="642"/>
      <c r="DP8" s="643"/>
      <c r="DQ8" s="650">
        <v>238549</v>
      </c>
      <c r="DR8" s="642"/>
      <c r="DS8" s="642"/>
      <c r="DT8" s="642"/>
      <c r="DU8" s="642"/>
      <c r="DV8" s="642"/>
      <c r="DW8" s="642"/>
      <c r="DX8" s="642"/>
      <c r="DY8" s="642"/>
      <c r="DZ8" s="642"/>
      <c r="EA8" s="642"/>
      <c r="EB8" s="642"/>
      <c r="EC8" s="651"/>
    </row>
    <row r="9" spans="2:143" ht="11.25" customHeight="1" x14ac:dyDescent="0.2">
      <c r="B9" s="638" t="s">
        <v>235</v>
      </c>
      <c r="C9" s="639"/>
      <c r="D9" s="639"/>
      <c r="E9" s="639"/>
      <c r="F9" s="639"/>
      <c r="G9" s="639"/>
      <c r="H9" s="639"/>
      <c r="I9" s="639"/>
      <c r="J9" s="639"/>
      <c r="K9" s="639"/>
      <c r="L9" s="639"/>
      <c r="M9" s="639"/>
      <c r="N9" s="639"/>
      <c r="O9" s="639"/>
      <c r="P9" s="639"/>
      <c r="Q9" s="640"/>
      <c r="R9" s="641">
        <v>249</v>
      </c>
      <c r="S9" s="642"/>
      <c r="T9" s="642"/>
      <c r="U9" s="642"/>
      <c r="V9" s="642"/>
      <c r="W9" s="642"/>
      <c r="X9" s="642"/>
      <c r="Y9" s="643"/>
      <c r="Z9" s="644">
        <v>0</v>
      </c>
      <c r="AA9" s="644"/>
      <c r="AB9" s="644"/>
      <c r="AC9" s="644"/>
      <c r="AD9" s="645">
        <v>249</v>
      </c>
      <c r="AE9" s="645"/>
      <c r="AF9" s="645"/>
      <c r="AG9" s="645"/>
      <c r="AH9" s="645"/>
      <c r="AI9" s="645"/>
      <c r="AJ9" s="645"/>
      <c r="AK9" s="645"/>
      <c r="AL9" s="646">
        <v>0</v>
      </c>
      <c r="AM9" s="647"/>
      <c r="AN9" s="647"/>
      <c r="AO9" s="648"/>
      <c r="AP9" s="638" t="s">
        <v>236</v>
      </c>
      <c r="AQ9" s="639"/>
      <c r="AR9" s="639"/>
      <c r="AS9" s="639"/>
      <c r="AT9" s="639"/>
      <c r="AU9" s="639"/>
      <c r="AV9" s="639"/>
      <c r="AW9" s="639"/>
      <c r="AX9" s="639"/>
      <c r="AY9" s="639"/>
      <c r="AZ9" s="639"/>
      <c r="BA9" s="639"/>
      <c r="BB9" s="639"/>
      <c r="BC9" s="639"/>
      <c r="BD9" s="639"/>
      <c r="BE9" s="639"/>
      <c r="BF9" s="640"/>
      <c r="BG9" s="641">
        <v>31315</v>
      </c>
      <c r="BH9" s="642"/>
      <c r="BI9" s="642"/>
      <c r="BJ9" s="642"/>
      <c r="BK9" s="642"/>
      <c r="BL9" s="642"/>
      <c r="BM9" s="642"/>
      <c r="BN9" s="643"/>
      <c r="BO9" s="644">
        <v>2.1</v>
      </c>
      <c r="BP9" s="644"/>
      <c r="BQ9" s="644"/>
      <c r="BR9" s="644"/>
      <c r="BS9" s="650" t="s">
        <v>126</v>
      </c>
      <c r="BT9" s="642"/>
      <c r="BU9" s="642"/>
      <c r="BV9" s="642"/>
      <c r="BW9" s="642"/>
      <c r="BX9" s="642"/>
      <c r="BY9" s="642"/>
      <c r="BZ9" s="642"/>
      <c r="CA9" s="642"/>
      <c r="CB9" s="651"/>
      <c r="CD9" s="656" t="s">
        <v>237</v>
      </c>
      <c r="CE9" s="657"/>
      <c r="CF9" s="657"/>
      <c r="CG9" s="657"/>
      <c r="CH9" s="657"/>
      <c r="CI9" s="657"/>
      <c r="CJ9" s="657"/>
      <c r="CK9" s="657"/>
      <c r="CL9" s="657"/>
      <c r="CM9" s="657"/>
      <c r="CN9" s="657"/>
      <c r="CO9" s="657"/>
      <c r="CP9" s="657"/>
      <c r="CQ9" s="658"/>
      <c r="CR9" s="641">
        <v>241032</v>
      </c>
      <c r="CS9" s="642"/>
      <c r="CT9" s="642"/>
      <c r="CU9" s="642"/>
      <c r="CV9" s="642"/>
      <c r="CW9" s="642"/>
      <c r="CX9" s="642"/>
      <c r="CY9" s="643"/>
      <c r="CZ9" s="644">
        <v>7.4</v>
      </c>
      <c r="DA9" s="644"/>
      <c r="DB9" s="644"/>
      <c r="DC9" s="644"/>
      <c r="DD9" s="650">
        <v>21418</v>
      </c>
      <c r="DE9" s="642"/>
      <c r="DF9" s="642"/>
      <c r="DG9" s="642"/>
      <c r="DH9" s="642"/>
      <c r="DI9" s="642"/>
      <c r="DJ9" s="642"/>
      <c r="DK9" s="642"/>
      <c r="DL9" s="642"/>
      <c r="DM9" s="642"/>
      <c r="DN9" s="642"/>
      <c r="DO9" s="642"/>
      <c r="DP9" s="643"/>
      <c r="DQ9" s="650">
        <v>147030</v>
      </c>
      <c r="DR9" s="642"/>
      <c r="DS9" s="642"/>
      <c r="DT9" s="642"/>
      <c r="DU9" s="642"/>
      <c r="DV9" s="642"/>
      <c r="DW9" s="642"/>
      <c r="DX9" s="642"/>
      <c r="DY9" s="642"/>
      <c r="DZ9" s="642"/>
      <c r="EA9" s="642"/>
      <c r="EB9" s="642"/>
      <c r="EC9" s="651"/>
    </row>
    <row r="10" spans="2:143" ht="11.25" customHeight="1" x14ac:dyDescent="0.2">
      <c r="B10" s="638" t="s">
        <v>238</v>
      </c>
      <c r="C10" s="639"/>
      <c r="D10" s="639"/>
      <c r="E10" s="639"/>
      <c r="F10" s="639"/>
      <c r="G10" s="639"/>
      <c r="H10" s="639"/>
      <c r="I10" s="639"/>
      <c r="J10" s="639"/>
      <c r="K10" s="639"/>
      <c r="L10" s="639"/>
      <c r="M10" s="639"/>
      <c r="N10" s="639"/>
      <c r="O10" s="639"/>
      <c r="P10" s="639"/>
      <c r="Q10" s="640"/>
      <c r="R10" s="641" t="s">
        <v>126</v>
      </c>
      <c r="S10" s="642"/>
      <c r="T10" s="642"/>
      <c r="U10" s="642"/>
      <c r="V10" s="642"/>
      <c r="W10" s="642"/>
      <c r="X10" s="642"/>
      <c r="Y10" s="643"/>
      <c r="Z10" s="644" t="s">
        <v>126</v>
      </c>
      <c r="AA10" s="644"/>
      <c r="AB10" s="644"/>
      <c r="AC10" s="644"/>
      <c r="AD10" s="645" t="s">
        <v>126</v>
      </c>
      <c r="AE10" s="645"/>
      <c r="AF10" s="645"/>
      <c r="AG10" s="645"/>
      <c r="AH10" s="645"/>
      <c r="AI10" s="645"/>
      <c r="AJ10" s="645"/>
      <c r="AK10" s="645"/>
      <c r="AL10" s="646" t="s">
        <v>126</v>
      </c>
      <c r="AM10" s="647"/>
      <c r="AN10" s="647"/>
      <c r="AO10" s="648"/>
      <c r="AP10" s="638" t="s">
        <v>239</v>
      </c>
      <c r="AQ10" s="639"/>
      <c r="AR10" s="639"/>
      <c r="AS10" s="639"/>
      <c r="AT10" s="639"/>
      <c r="AU10" s="639"/>
      <c r="AV10" s="639"/>
      <c r="AW10" s="639"/>
      <c r="AX10" s="639"/>
      <c r="AY10" s="639"/>
      <c r="AZ10" s="639"/>
      <c r="BA10" s="639"/>
      <c r="BB10" s="639"/>
      <c r="BC10" s="639"/>
      <c r="BD10" s="639"/>
      <c r="BE10" s="639"/>
      <c r="BF10" s="640"/>
      <c r="BG10" s="641">
        <v>2415</v>
      </c>
      <c r="BH10" s="642"/>
      <c r="BI10" s="642"/>
      <c r="BJ10" s="642"/>
      <c r="BK10" s="642"/>
      <c r="BL10" s="642"/>
      <c r="BM10" s="642"/>
      <c r="BN10" s="643"/>
      <c r="BO10" s="644">
        <v>0.2</v>
      </c>
      <c r="BP10" s="644"/>
      <c r="BQ10" s="644"/>
      <c r="BR10" s="644"/>
      <c r="BS10" s="650" t="s">
        <v>126</v>
      </c>
      <c r="BT10" s="642"/>
      <c r="BU10" s="642"/>
      <c r="BV10" s="642"/>
      <c r="BW10" s="642"/>
      <c r="BX10" s="642"/>
      <c r="BY10" s="642"/>
      <c r="BZ10" s="642"/>
      <c r="CA10" s="642"/>
      <c r="CB10" s="651"/>
      <c r="CD10" s="656" t="s">
        <v>240</v>
      </c>
      <c r="CE10" s="657"/>
      <c r="CF10" s="657"/>
      <c r="CG10" s="657"/>
      <c r="CH10" s="657"/>
      <c r="CI10" s="657"/>
      <c r="CJ10" s="657"/>
      <c r="CK10" s="657"/>
      <c r="CL10" s="657"/>
      <c r="CM10" s="657"/>
      <c r="CN10" s="657"/>
      <c r="CO10" s="657"/>
      <c r="CP10" s="657"/>
      <c r="CQ10" s="658"/>
      <c r="CR10" s="641" t="s">
        <v>126</v>
      </c>
      <c r="CS10" s="642"/>
      <c r="CT10" s="642"/>
      <c r="CU10" s="642"/>
      <c r="CV10" s="642"/>
      <c r="CW10" s="642"/>
      <c r="CX10" s="642"/>
      <c r="CY10" s="643"/>
      <c r="CZ10" s="644" t="s">
        <v>126</v>
      </c>
      <c r="DA10" s="644"/>
      <c r="DB10" s="644"/>
      <c r="DC10" s="644"/>
      <c r="DD10" s="650" t="s">
        <v>126</v>
      </c>
      <c r="DE10" s="642"/>
      <c r="DF10" s="642"/>
      <c r="DG10" s="642"/>
      <c r="DH10" s="642"/>
      <c r="DI10" s="642"/>
      <c r="DJ10" s="642"/>
      <c r="DK10" s="642"/>
      <c r="DL10" s="642"/>
      <c r="DM10" s="642"/>
      <c r="DN10" s="642"/>
      <c r="DO10" s="642"/>
      <c r="DP10" s="643"/>
      <c r="DQ10" s="650" t="s">
        <v>126</v>
      </c>
      <c r="DR10" s="642"/>
      <c r="DS10" s="642"/>
      <c r="DT10" s="642"/>
      <c r="DU10" s="642"/>
      <c r="DV10" s="642"/>
      <c r="DW10" s="642"/>
      <c r="DX10" s="642"/>
      <c r="DY10" s="642"/>
      <c r="DZ10" s="642"/>
      <c r="EA10" s="642"/>
      <c r="EB10" s="642"/>
      <c r="EC10" s="651"/>
    </row>
    <row r="11" spans="2:143" ht="11.25" customHeight="1" x14ac:dyDescent="0.2">
      <c r="B11" s="638" t="s">
        <v>241</v>
      </c>
      <c r="C11" s="639"/>
      <c r="D11" s="639"/>
      <c r="E11" s="639"/>
      <c r="F11" s="639"/>
      <c r="G11" s="639"/>
      <c r="H11" s="639"/>
      <c r="I11" s="639"/>
      <c r="J11" s="639"/>
      <c r="K11" s="639"/>
      <c r="L11" s="639"/>
      <c r="M11" s="639"/>
      <c r="N11" s="639"/>
      <c r="O11" s="639"/>
      <c r="P11" s="639"/>
      <c r="Q11" s="640"/>
      <c r="R11" s="641" t="s">
        <v>126</v>
      </c>
      <c r="S11" s="642"/>
      <c r="T11" s="642"/>
      <c r="U11" s="642"/>
      <c r="V11" s="642"/>
      <c r="W11" s="642"/>
      <c r="X11" s="642"/>
      <c r="Y11" s="643"/>
      <c r="Z11" s="644" t="s">
        <v>126</v>
      </c>
      <c r="AA11" s="644"/>
      <c r="AB11" s="644"/>
      <c r="AC11" s="644"/>
      <c r="AD11" s="645" t="s">
        <v>126</v>
      </c>
      <c r="AE11" s="645"/>
      <c r="AF11" s="645"/>
      <c r="AG11" s="645"/>
      <c r="AH11" s="645"/>
      <c r="AI11" s="645"/>
      <c r="AJ11" s="645"/>
      <c r="AK11" s="645"/>
      <c r="AL11" s="646" t="s">
        <v>126</v>
      </c>
      <c r="AM11" s="647"/>
      <c r="AN11" s="647"/>
      <c r="AO11" s="648"/>
      <c r="AP11" s="638" t="s">
        <v>242</v>
      </c>
      <c r="AQ11" s="639"/>
      <c r="AR11" s="639"/>
      <c r="AS11" s="639"/>
      <c r="AT11" s="639"/>
      <c r="AU11" s="639"/>
      <c r="AV11" s="639"/>
      <c r="AW11" s="639"/>
      <c r="AX11" s="639"/>
      <c r="AY11" s="639"/>
      <c r="AZ11" s="639"/>
      <c r="BA11" s="639"/>
      <c r="BB11" s="639"/>
      <c r="BC11" s="639"/>
      <c r="BD11" s="639"/>
      <c r="BE11" s="639"/>
      <c r="BF11" s="640"/>
      <c r="BG11" s="641">
        <v>3459</v>
      </c>
      <c r="BH11" s="642"/>
      <c r="BI11" s="642"/>
      <c r="BJ11" s="642"/>
      <c r="BK11" s="642"/>
      <c r="BL11" s="642"/>
      <c r="BM11" s="642"/>
      <c r="BN11" s="643"/>
      <c r="BO11" s="644">
        <v>0.2</v>
      </c>
      <c r="BP11" s="644"/>
      <c r="BQ11" s="644"/>
      <c r="BR11" s="644"/>
      <c r="BS11" s="650" t="s">
        <v>126</v>
      </c>
      <c r="BT11" s="642"/>
      <c r="BU11" s="642"/>
      <c r="BV11" s="642"/>
      <c r="BW11" s="642"/>
      <c r="BX11" s="642"/>
      <c r="BY11" s="642"/>
      <c r="BZ11" s="642"/>
      <c r="CA11" s="642"/>
      <c r="CB11" s="651"/>
      <c r="CD11" s="656" t="s">
        <v>243</v>
      </c>
      <c r="CE11" s="657"/>
      <c r="CF11" s="657"/>
      <c r="CG11" s="657"/>
      <c r="CH11" s="657"/>
      <c r="CI11" s="657"/>
      <c r="CJ11" s="657"/>
      <c r="CK11" s="657"/>
      <c r="CL11" s="657"/>
      <c r="CM11" s="657"/>
      <c r="CN11" s="657"/>
      <c r="CO11" s="657"/>
      <c r="CP11" s="657"/>
      <c r="CQ11" s="658"/>
      <c r="CR11" s="641">
        <v>688832</v>
      </c>
      <c r="CS11" s="642"/>
      <c r="CT11" s="642"/>
      <c r="CU11" s="642"/>
      <c r="CV11" s="642"/>
      <c r="CW11" s="642"/>
      <c r="CX11" s="642"/>
      <c r="CY11" s="643"/>
      <c r="CZ11" s="644">
        <v>21.2</v>
      </c>
      <c r="DA11" s="644"/>
      <c r="DB11" s="644"/>
      <c r="DC11" s="644"/>
      <c r="DD11" s="650">
        <v>464431</v>
      </c>
      <c r="DE11" s="642"/>
      <c r="DF11" s="642"/>
      <c r="DG11" s="642"/>
      <c r="DH11" s="642"/>
      <c r="DI11" s="642"/>
      <c r="DJ11" s="642"/>
      <c r="DK11" s="642"/>
      <c r="DL11" s="642"/>
      <c r="DM11" s="642"/>
      <c r="DN11" s="642"/>
      <c r="DO11" s="642"/>
      <c r="DP11" s="643"/>
      <c r="DQ11" s="650">
        <v>184775</v>
      </c>
      <c r="DR11" s="642"/>
      <c r="DS11" s="642"/>
      <c r="DT11" s="642"/>
      <c r="DU11" s="642"/>
      <c r="DV11" s="642"/>
      <c r="DW11" s="642"/>
      <c r="DX11" s="642"/>
      <c r="DY11" s="642"/>
      <c r="DZ11" s="642"/>
      <c r="EA11" s="642"/>
      <c r="EB11" s="642"/>
      <c r="EC11" s="651"/>
    </row>
    <row r="12" spans="2:143" ht="11.25" customHeight="1" x14ac:dyDescent="0.2">
      <c r="B12" s="638" t="s">
        <v>244</v>
      </c>
      <c r="C12" s="639"/>
      <c r="D12" s="639"/>
      <c r="E12" s="639"/>
      <c r="F12" s="639"/>
      <c r="G12" s="639"/>
      <c r="H12" s="639"/>
      <c r="I12" s="639"/>
      <c r="J12" s="639"/>
      <c r="K12" s="639"/>
      <c r="L12" s="639"/>
      <c r="M12" s="639"/>
      <c r="N12" s="639"/>
      <c r="O12" s="639"/>
      <c r="P12" s="639"/>
      <c r="Q12" s="640"/>
      <c r="R12" s="641">
        <v>23576</v>
      </c>
      <c r="S12" s="642"/>
      <c r="T12" s="642"/>
      <c r="U12" s="642"/>
      <c r="V12" s="642"/>
      <c r="W12" s="642"/>
      <c r="X12" s="642"/>
      <c r="Y12" s="643"/>
      <c r="Z12" s="644">
        <v>0.7</v>
      </c>
      <c r="AA12" s="644"/>
      <c r="AB12" s="644"/>
      <c r="AC12" s="644"/>
      <c r="AD12" s="645">
        <v>23576</v>
      </c>
      <c r="AE12" s="645"/>
      <c r="AF12" s="645"/>
      <c r="AG12" s="645"/>
      <c r="AH12" s="645"/>
      <c r="AI12" s="645"/>
      <c r="AJ12" s="645"/>
      <c r="AK12" s="645"/>
      <c r="AL12" s="646">
        <v>1.5</v>
      </c>
      <c r="AM12" s="647"/>
      <c r="AN12" s="647"/>
      <c r="AO12" s="648"/>
      <c r="AP12" s="638" t="s">
        <v>245</v>
      </c>
      <c r="AQ12" s="639"/>
      <c r="AR12" s="639"/>
      <c r="AS12" s="639"/>
      <c r="AT12" s="639"/>
      <c r="AU12" s="639"/>
      <c r="AV12" s="639"/>
      <c r="AW12" s="639"/>
      <c r="AX12" s="639"/>
      <c r="AY12" s="639"/>
      <c r="AZ12" s="639"/>
      <c r="BA12" s="639"/>
      <c r="BB12" s="639"/>
      <c r="BC12" s="639"/>
      <c r="BD12" s="639"/>
      <c r="BE12" s="639"/>
      <c r="BF12" s="640"/>
      <c r="BG12" s="641">
        <v>1469815</v>
      </c>
      <c r="BH12" s="642"/>
      <c r="BI12" s="642"/>
      <c r="BJ12" s="642"/>
      <c r="BK12" s="642"/>
      <c r="BL12" s="642"/>
      <c r="BM12" s="642"/>
      <c r="BN12" s="643"/>
      <c r="BO12" s="644">
        <v>96.8</v>
      </c>
      <c r="BP12" s="644"/>
      <c r="BQ12" s="644"/>
      <c r="BR12" s="644"/>
      <c r="BS12" s="650" t="s">
        <v>126</v>
      </c>
      <c r="BT12" s="642"/>
      <c r="BU12" s="642"/>
      <c r="BV12" s="642"/>
      <c r="BW12" s="642"/>
      <c r="BX12" s="642"/>
      <c r="BY12" s="642"/>
      <c r="BZ12" s="642"/>
      <c r="CA12" s="642"/>
      <c r="CB12" s="651"/>
      <c r="CD12" s="656" t="s">
        <v>246</v>
      </c>
      <c r="CE12" s="657"/>
      <c r="CF12" s="657"/>
      <c r="CG12" s="657"/>
      <c r="CH12" s="657"/>
      <c r="CI12" s="657"/>
      <c r="CJ12" s="657"/>
      <c r="CK12" s="657"/>
      <c r="CL12" s="657"/>
      <c r="CM12" s="657"/>
      <c r="CN12" s="657"/>
      <c r="CO12" s="657"/>
      <c r="CP12" s="657"/>
      <c r="CQ12" s="658"/>
      <c r="CR12" s="641">
        <v>130537</v>
      </c>
      <c r="CS12" s="642"/>
      <c r="CT12" s="642"/>
      <c r="CU12" s="642"/>
      <c r="CV12" s="642"/>
      <c r="CW12" s="642"/>
      <c r="CX12" s="642"/>
      <c r="CY12" s="643"/>
      <c r="CZ12" s="644">
        <v>4</v>
      </c>
      <c r="DA12" s="644"/>
      <c r="DB12" s="644"/>
      <c r="DC12" s="644"/>
      <c r="DD12" s="650">
        <v>32562</v>
      </c>
      <c r="DE12" s="642"/>
      <c r="DF12" s="642"/>
      <c r="DG12" s="642"/>
      <c r="DH12" s="642"/>
      <c r="DI12" s="642"/>
      <c r="DJ12" s="642"/>
      <c r="DK12" s="642"/>
      <c r="DL12" s="642"/>
      <c r="DM12" s="642"/>
      <c r="DN12" s="642"/>
      <c r="DO12" s="642"/>
      <c r="DP12" s="643"/>
      <c r="DQ12" s="650">
        <v>57230</v>
      </c>
      <c r="DR12" s="642"/>
      <c r="DS12" s="642"/>
      <c r="DT12" s="642"/>
      <c r="DU12" s="642"/>
      <c r="DV12" s="642"/>
      <c r="DW12" s="642"/>
      <c r="DX12" s="642"/>
      <c r="DY12" s="642"/>
      <c r="DZ12" s="642"/>
      <c r="EA12" s="642"/>
      <c r="EB12" s="642"/>
      <c r="EC12" s="651"/>
    </row>
    <row r="13" spans="2:143" ht="11.25" customHeight="1" x14ac:dyDescent="0.2">
      <c r="B13" s="638" t="s">
        <v>247</v>
      </c>
      <c r="C13" s="639"/>
      <c r="D13" s="639"/>
      <c r="E13" s="639"/>
      <c r="F13" s="639"/>
      <c r="G13" s="639"/>
      <c r="H13" s="639"/>
      <c r="I13" s="639"/>
      <c r="J13" s="639"/>
      <c r="K13" s="639"/>
      <c r="L13" s="639"/>
      <c r="M13" s="639"/>
      <c r="N13" s="639"/>
      <c r="O13" s="639"/>
      <c r="P13" s="639"/>
      <c r="Q13" s="640"/>
      <c r="R13" s="641" t="s">
        <v>126</v>
      </c>
      <c r="S13" s="642"/>
      <c r="T13" s="642"/>
      <c r="U13" s="642"/>
      <c r="V13" s="642"/>
      <c r="W13" s="642"/>
      <c r="X13" s="642"/>
      <c r="Y13" s="643"/>
      <c r="Z13" s="644" t="s">
        <v>126</v>
      </c>
      <c r="AA13" s="644"/>
      <c r="AB13" s="644"/>
      <c r="AC13" s="644"/>
      <c r="AD13" s="645" t="s">
        <v>126</v>
      </c>
      <c r="AE13" s="645"/>
      <c r="AF13" s="645"/>
      <c r="AG13" s="645"/>
      <c r="AH13" s="645"/>
      <c r="AI13" s="645"/>
      <c r="AJ13" s="645"/>
      <c r="AK13" s="645"/>
      <c r="AL13" s="646" t="s">
        <v>126</v>
      </c>
      <c r="AM13" s="647"/>
      <c r="AN13" s="647"/>
      <c r="AO13" s="648"/>
      <c r="AP13" s="638" t="s">
        <v>248</v>
      </c>
      <c r="AQ13" s="639"/>
      <c r="AR13" s="639"/>
      <c r="AS13" s="639"/>
      <c r="AT13" s="639"/>
      <c r="AU13" s="639"/>
      <c r="AV13" s="639"/>
      <c r="AW13" s="639"/>
      <c r="AX13" s="639"/>
      <c r="AY13" s="639"/>
      <c r="AZ13" s="639"/>
      <c r="BA13" s="639"/>
      <c r="BB13" s="639"/>
      <c r="BC13" s="639"/>
      <c r="BD13" s="639"/>
      <c r="BE13" s="639"/>
      <c r="BF13" s="640"/>
      <c r="BG13" s="641">
        <v>1461229</v>
      </c>
      <c r="BH13" s="642"/>
      <c r="BI13" s="642"/>
      <c r="BJ13" s="642"/>
      <c r="BK13" s="642"/>
      <c r="BL13" s="642"/>
      <c r="BM13" s="642"/>
      <c r="BN13" s="643"/>
      <c r="BO13" s="644">
        <v>96.2</v>
      </c>
      <c r="BP13" s="644"/>
      <c r="BQ13" s="644"/>
      <c r="BR13" s="644"/>
      <c r="BS13" s="650" t="s">
        <v>126</v>
      </c>
      <c r="BT13" s="642"/>
      <c r="BU13" s="642"/>
      <c r="BV13" s="642"/>
      <c r="BW13" s="642"/>
      <c r="BX13" s="642"/>
      <c r="BY13" s="642"/>
      <c r="BZ13" s="642"/>
      <c r="CA13" s="642"/>
      <c r="CB13" s="651"/>
      <c r="CD13" s="656" t="s">
        <v>249</v>
      </c>
      <c r="CE13" s="657"/>
      <c r="CF13" s="657"/>
      <c r="CG13" s="657"/>
      <c r="CH13" s="657"/>
      <c r="CI13" s="657"/>
      <c r="CJ13" s="657"/>
      <c r="CK13" s="657"/>
      <c r="CL13" s="657"/>
      <c r="CM13" s="657"/>
      <c r="CN13" s="657"/>
      <c r="CO13" s="657"/>
      <c r="CP13" s="657"/>
      <c r="CQ13" s="658"/>
      <c r="CR13" s="641">
        <v>519908</v>
      </c>
      <c r="CS13" s="642"/>
      <c r="CT13" s="642"/>
      <c r="CU13" s="642"/>
      <c r="CV13" s="642"/>
      <c r="CW13" s="642"/>
      <c r="CX13" s="642"/>
      <c r="CY13" s="643"/>
      <c r="CZ13" s="644">
        <v>16</v>
      </c>
      <c r="DA13" s="644"/>
      <c r="DB13" s="644"/>
      <c r="DC13" s="644"/>
      <c r="DD13" s="650">
        <v>470312</v>
      </c>
      <c r="DE13" s="642"/>
      <c r="DF13" s="642"/>
      <c r="DG13" s="642"/>
      <c r="DH13" s="642"/>
      <c r="DI13" s="642"/>
      <c r="DJ13" s="642"/>
      <c r="DK13" s="642"/>
      <c r="DL13" s="642"/>
      <c r="DM13" s="642"/>
      <c r="DN13" s="642"/>
      <c r="DO13" s="642"/>
      <c r="DP13" s="643"/>
      <c r="DQ13" s="650">
        <v>97967</v>
      </c>
      <c r="DR13" s="642"/>
      <c r="DS13" s="642"/>
      <c r="DT13" s="642"/>
      <c r="DU13" s="642"/>
      <c r="DV13" s="642"/>
      <c r="DW13" s="642"/>
      <c r="DX13" s="642"/>
      <c r="DY13" s="642"/>
      <c r="DZ13" s="642"/>
      <c r="EA13" s="642"/>
      <c r="EB13" s="642"/>
      <c r="EC13" s="651"/>
    </row>
    <row r="14" spans="2:143" ht="11.25" customHeight="1" x14ac:dyDescent="0.2">
      <c r="B14" s="638" t="s">
        <v>250</v>
      </c>
      <c r="C14" s="639"/>
      <c r="D14" s="639"/>
      <c r="E14" s="639"/>
      <c r="F14" s="639"/>
      <c r="G14" s="639"/>
      <c r="H14" s="639"/>
      <c r="I14" s="639"/>
      <c r="J14" s="639"/>
      <c r="K14" s="639"/>
      <c r="L14" s="639"/>
      <c r="M14" s="639"/>
      <c r="N14" s="639"/>
      <c r="O14" s="639"/>
      <c r="P14" s="639"/>
      <c r="Q14" s="640"/>
      <c r="R14" s="641" t="s">
        <v>126</v>
      </c>
      <c r="S14" s="642"/>
      <c r="T14" s="642"/>
      <c r="U14" s="642"/>
      <c r="V14" s="642"/>
      <c r="W14" s="642"/>
      <c r="X14" s="642"/>
      <c r="Y14" s="643"/>
      <c r="Z14" s="644" t="s">
        <v>126</v>
      </c>
      <c r="AA14" s="644"/>
      <c r="AB14" s="644"/>
      <c r="AC14" s="644"/>
      <c r="AD14" s="645" t="s">
        <v>126</v>
      </c>
      <c r="AE14" s="645"/>
      <c r="AF14" s="645"/>
      <c r="AG14" s="645"/>
      <c r="AH14" s="645"/>
      <c r="AI14" s="645"/>
      <c r="AJ14" s="645"/>
      <c r="AK14" s="645"/>
      <c r="AL14" s="646" t="s">
        <v>126</v>
      </c>
      <c r="AM14" s="647"/>
      <c r="AN14" s="647"/>
      <c r="AO14" s="648"/>
      <c r="AP14" s="638" t="s">
        <v>251</v>
      </c>
      <c r="AQ14" s="639"/>
      <c r="AR14" s="639"/>
      <c r="AS14" s="639"/>
      <c r="AT14" s="639"/>
      <c r="AU14" s="639"/>
      <c r="AV14" s="639"/>
      <c r="AW14" s="639"/>
      <c r="AX14" s="639"/>
      <c r="AY14" s="639"/>
      <c r="AZ14" s="639"/>
      <c r="BA14" s="639"/>
      <c r="BB14" s="639"/>
      <c r="BC14" s="639"/>
      <c r="BD14" s="639"/>
      <c r="BE14" s="639"/>
      <c r="BF14" s="640"/>
      <c r="BG14" s="641">
        <v>3787</v>
      </c>
      <c r="BH14" s="642"/>
      <c r="BI14" s="642"/>
      <c r="BJ14" s="642"/>
      <c r="BK14" s="642"/>
      <c r="BL14" s="642"/>
      <c r="BM14" s="642"/>
      <c r="BN14" s="643"/>
      <c r="BO14" s="644">
        <v>0.2</v>
      </c>
      <c r="BP14" s="644"/>
      <c r="BQ14" s="644"/>
      <c r="BR14" s="644"/>
      <c r="BS14" s="650" t="s">
        <v>126</v>
      </c>
      <c r="BT14" s="642"/>
      <c r="BU14" s="642"/>
      <c r="BV14" s="642"/>
      <c r="BW14" s="642"/>
      <c r="BX14" s="642"/>
      <c r="BY14" s="642"/>
      <c r="BZ14" s="642"/>
      <c r="CA14" s="642"/>
      <c r="CB14" s="651"/>
      <c r="CD14" s="656" t="s">
        <v>252</v>
      </c>
      <c r="CE14" s="657"/>
      <c r="CF14" s="657"/>
      <c r="CG14" s="657"/>
      <c r="CH14" s="657"/>
      <c r="CI14" s="657"/>
      <c r="CJ14" s="657"/>
      <c r="CK14" s="657"/>
      <c r="CL14" s="657"/>
      <c r="CM14" s="657"/>
      <c r="CN14" s="657"/>
      <c r="CO14" s="657"/>
      <c r="CP14" s="657"/>
      <c r="CQ14" s="658"/>
      <c r="CR14" s="641">
        <v>131358</v>
      </c>
      <c r="CS14" s="642"/>
      <c r="CT14" s="642"/>
      <c r="CU14" s="642"/>
      <c r="CV14" s="642"/>
      <c r="CW14" s="642"/>
      <c r="CX14" s="642"/>
      <c r="CY14" s="643"/>
      <c r="CZ14" s="644">
        <v>4</v>
      </c>
      <c r="DA14" s="644"/>
      <c r="DB14" s="644"/>
      <c r="DC14" s="644"/>
      <c r="DD14" s="650">
        <v>34017</v>
      </c>
      <c r="DE14" s="642"/>
      <c r="DF14" s="642"/>
      <c r="DG14" s="642"/>
      <c r="DH14" s="642"/>
      <c r="DI14" s="642"/>
      <c r="DJ14" s="642"/>
      <c r="DK14" s="642"/>
      <c r="DL14" s="642"/>
      <c r="DM14" s="642"/>
      <c r="DN14" s="642"/>
      <c r="DO14" s="642"/>
      <c r="DP14" s="643"/>
      <c r="DQ14" s="650">
        <v>107628</v>
      </c>
      <c r="DR14" s="642"/>
      <c r="DS14" s="642"/>
      <c r="DT14" s="642"/>
      <c r="DU14" s="642"/>
      <c r="DV14" s="642"/>
      <c r="DW14" s="642"/>
      <c r="DX14" s="642"/>
      <c r="DY14" s="642"/>
      <c r="DZ14" s="642"/>
      <c r="EA14" s="642"/>
      <c r="EB14" s="642"/>
      <c r="EC14" s="651"/>
    </row>
    <row r="15" spans="2:143" ht="11.25" customHeight="1" x14ac:dyDescent="0.2">
      <c r="B15" s="638" t="s">
        <v>253</v>
      </c>
      <c r="C15" s="639"/>
      <c r="D15" s="639"/>
      <c r="E15" s="639"/>
      <c r="F15" s="639"/>
      <c r="G15" s="639"/>
      <c r="H15" s="639"/>
      <c r="I15" s="639"/>
      <c r="J15" s="639"/>
      <c r="K15" s="639"/>
      <c r="L15" s="639"/>
      <c r="M15" s="639"/>
      <c r="N15" s="639"/>
      <c r="O15" s="639"/>
      <c r="P15" s="639"/>
      <c r="Q15" s="640"/>
      <c r="R15" s="641">
        <v>14496</v>
      </c>
      <c r="S15" s="642"/>
      <c r="T15" s="642"/>
      <c r="U15" s="642"/>
      <c r="V15" s="642"/>
      <c r="W15" s="642"/>
      <c r="X15" s="642"/>
      <c r="Y15" s="643"/>
      <c r="Z15" s="644">
        <v>0.4</v>
      </c>
      <c r="AA15" s="644"/>
      <c r="AB15" s="644"/>
      <c r="AC15" s="644"/>
      <c r="AD15" s="645">
        <v>14496</v>
      </c>
      <c r="AE15" s="645"/>
      <c r="AF15" s="645"/>
      <c r="AG15" s="645"/>
      <c r="AH15" s="645"/>
      <c r="AI15" s="645"/>
      <c r="AJ15" s="645"/>
      <c r="AK15" s="645"/>
      <c r="AL15" s="646">
        <v>0.9</v>
      </c>
      <c r="AM15" s="647"/>
      <c r="AN15" s="647"/>
      <c r="AO15" s="648"/>
      <c r="AP15" s="638" t="s">
        <v>254</v>
      </c>
      <c r="AQ15" s="639"/>
      <c r="AR15" s="639"/>
      <c r="AS15" s="639"/>
      <c r="AT15" s="639"/>
      <c r="AU15" s="639"/>
      <c r="AV15" s="639"/>
      <c r="AW15" s="639"/>
      <c r="AX15" s="639"/>
      <c r="AY15" s="639"/>
      <c r="AZ15" s="639"/>
      <c r="BA15" s="639"/>
      <c r="BB15" s="639"/>
      <c r="BC15" s="639"/>
      <c r="BD15" s="639"/>
      <c r="BE15" s="639"/>
      <c r="BF15" s="640"/>
      <c r="BG15" s="641">
        <v>4264</v>
      </c>
      <c r="BH15" s="642"/>
      <c r="BI15" s="642"/>
      <c r="BJ15" s="642"/>
      <c r="BK15" s="642"/>
      <c r="BL15" s="642"/>
      <c r="BM15" s="642"/>
      <c r="BN15" s="643"/>
      <c r="BO15" s="644">
        <v>0.3</v>
      </c>
      <c r="BP15" s="644"/>
      <c r="BQ15" s="644"/>
      <c r="BR15" s="644"/>
      <c r="BS15" s="650" t="s">
        <v>126</v>
      </c>
      <c r="BT15" s="642"/>
      <c r="BU15" s="642"/>
      <c r="BV15" s="642"/>
      <c r="BW15" s="642"/>
      <c r="BX15" s="642"/>
      <c r="BY15" s="642"/>
      <c r="BZ15" s="642"/>
      <c r="CA15" s="642"/>
      <c r="CB15" s="651"/>
      <c r="CD15" s="656" t="s">
        <v>255</v>
      </c>
      <c r="CE15" s="657"/>
      <c r="CF15" s="657"/>
      <c r="CG15" s="657"/>
      <c r="CH15" s="657"/>
      <c r="CI15" s="657"/>
      <c r="CJ15" s="657"/>
      <c r="CK15" s="657"/>
      <c r="CL15" s="657"/>
      <c r="CM15" s="657"/>
      <c r="CN15" s="657"/>
      <c r="CO15" s="657"/>
      <c r="CP15" s="657"/>
      <c r="CQ15" s="658"/>
      <c r="CR15" s="641">
        <v>161509</v>
      </c>
      <c r="CS15" s="642"/>
      <c r="CT15" s="642"/>
      <c r="CU15" s="642"/>
      <c r="CV15" s="642"/>
      <c r="CW15" s="642"/>
      <c r="CX15" s="642"/>
      <c r="CY15" s="643"/>
      <c r="CZ15" s="644">
        <v>5</v>
      </c>
      <c r="DA15" s="644"/>
      <c r="DB15" s="644"/>
      <c r="DC15" s="644"/>
      <c r="DD15" s="650">
        <v>8137</v>
      </c>
      <c r="DE15" s="642"/>
      <c r="DF15" s="642"/>
      <c r="DG15" s="642"/>
      <c r="DH15" s="642"/>
      <c r="DI15" s="642"/>
      <c r="DJ15" s="642"/>
      <c r="DK15" s="642"/>
      <c r="DL15" s="642"/>
      <c r="DM15" s="642"/>
      <c r="DN15" s="642"/>
      <c r="DO15" s="642"/>
      <c r="DP15" s="643"/>
      <c r="DQ15" s="650">
        <v>134828</v>
      </c>
      <c r="DR15" s="642"/>
      <c r="DS15" s="642"/>
      <c r="DT15" s="642"/>
      <c r="DU15" s="642"/>
      <c r="DV15" s="642"/>
      <c r="DW15" s="642"/>
      <c r="DX15" s="642"/>
      <c r="DY15" s="642"/>
      <c r="DZ15" s="642"/>
      <c r="EA15" s="642"/>
      <c r="EB15" s="642"/>
      <c r="EC15" s="651"/>
    </row>
    <row r="16" spans="2:143" ht="11.25" customHeight="1" x14ac:dyDescent="0.2">
      <c r="B16" s="638" t="s">
        <v>256</v>
      </c>
      <c r="C16" s="639"/>
      <c r="D16" s="639"/>
      <c r="E16" s="639"/>
      <c r="F16" s="639"/>
      <c r="G16" s="639"/>
      <c r="H16" s="639"/>
      <c r="I16" s="639"/>
      <c r="J16" s="639"/>
      <c r="K16" s="639"/>
      <c r="L16" s="639"/>
      <c r="M16" s="639"/>
      <c r="N16" s="639"/>
      <c r="O16" s="639"/>
      <c r="P16" s="639"/>
      <c r="Q16" s="640"/>
      <c r="R16" s="641" t="s">
        <v>126</v>
      </c>
      <c r="S16" s="642"/>
      <c r="T16" s="642"/>
      <c r="U16" s="642"/>
      <c r="V16" s="642"/>
      <c r="W16" s="642"/>
      <c r="X16" s="642"/>
      <c r="Y16" s="643"/>
      <c r="Z16" s="644" t="s">
        <v>126</v>
      </c>
      <c r="AA16" s="644"/>
      <c r="AB16" s="644"/>
      <c r="AC16" s="644"/>
      <c r="AD16" s="645" t="s">
        <v>126</v>
      </c>
      <c r="AE16" s="645"/>
      <c r="AF16" s="645"/>
      <c r="AG16" s="645"/>
      <c r="AH16" s="645"/>
      <c r="AI16" s="645"/>
      <c r="AJ16" s="645"/>
      <c r="AK16" s="645"/>
      <c r="AL16" s="646" t="s">
        <v>126</v>
      </c>
      <c r="AM16" s="647"/>
      <c r="AN16" s="647"/>
      <c r="AO16" s="648"/>
      <c r="AP16" s="638" t="s">
        <v>257</v>
      </c>
      <c r="AQ16" s="639"/>
      <c r="AR16" s="639"/>
      <c r="AS16" s="639"/>
      <c r="AT16" s="639"/>
      <c r="AU16" s="639"/>
      <c r="AV16" s="639"/>
      <c r="AW16" s="639"/>
      <c r="AX16" s="639"/>
      <c r="AY16" s="639"/>
      <c r="AZ16" s="639"/>
      <c r="BA16" s="639"/>
      <c r="BB16" s="639"/>
      <c r="BC16" s="639"/>
      <c r="BD16" s="639"/>
      <c r="BE16" s="639"/>
      <c r="BF16" s="640"/>
      <c r="BG16" s="641" t="s">
        <v>126</v>
      </c>
      <c r="BH16" s="642"/>
      <c r="BI16" s="642"/>
      <c r="BJ16" s="642"/>
      <c r="BK16" s="642"/>
      <c r="BL16" s="642"/>
      <c r="BM16" s="642"/>
      <c r="BN16" s="643"/>
      <c r="BO16" s="644" t="s">
        <v>126</v>
      </c>
      <c r="BP16" s="644"/>
      <c r="BQ16" s="644"/>
      <c r="BR16" s="644"/>
      <c r="BS16" s="650" t="s">
        <v>126</v>
      </c>
      <c r="BT16" s="642"/>
      <c r="BU16" s="642"/>
      <c r="BV16" s="642"/>
      <c r="BW16" s="642"/>
      <c r="BX16" s="642"/>
      <c r="BY16" s="642"/>
      <c r="BZ16" s="642"/>
      <c r="CA16" s="642"/>
      <c r="CB16" s="651"/>
      <c r="CD16" s="656" t="s">
        <v>258</v>
      </c>
      <c r="CE16" s="657"/>
      <c r="CF16" s="657"/>
      <c r="CG16" s="657"/>
      <c r="CH16" s="657"/>
      <c r="CI16" s="657"/>
      <c r="CJ16" s="657"/>
      <c r="CK16" s="657"/>
      <c r="CL16" s="657"/>
      <c r="CM16" s="657"/>
      <c r="CN16" s="657"/>
      <c r="CO16" s="657"/>
      <c r="CP16" s="657"/>
      <c r="CQ16" s="658"/>
      <c r="CR16" s="641" t="s">
        <v>126</v>
      </c>
      <c r="CS16" s="642"/>
      <c r="CT16" s="642"/>
      <c r="CU16" s="642"/>
      <c r="CV16" s="642"/>
      <c r="CW16" s="642"/>
      <c r="CX16" s="642"/>
      <c r="CY16" s="643"/>
      <c r="CZ16" s="644" t="s">
        <v>126</v>
      </c>
      <c r="DA16" s="644"/>
      <c r="DB16" s="644"/>
      <c r="DC16" s="644"/>
      <c r="DD16" s="650" t="s">
        <v>126</v>
      </c>
      <c r="DE16" s="642"/>
      <c r="DF16" s="642"/>
      <c r="DG16" s="642"/>
      <c r="DH16" s="642"/>
      <c r="DI16" s="642"/>
      <c r="DJ16" s="642"/>
      <c r="DK16" s="642"/>
      <c r="DL16" s="642"/>
      <c r="DM16" s="642"/>
      <c r="DN16" s="642"/>
      <c r="DO16" s="642"/>
      <c r="DP16" s="643"/>
      <c r="DQ16" s="650" t="s">
        <v>126</v>
      </c>
      <c r="DR16" s="642"/>
      <c r="DS16" s="642"/>
      <c r="DT16" s="642"/>
      <c r="DU16" s="642"/>
      <c r="DV16" s="642"/>
      <c r="DW16" s="642"/>
      <c r="DX16" s="642"/>
      <c r="DY16" s="642"/>
      <c r="DZ16" s="642"/>
      <c r="EA16" s="642"/>
      <c r="EB16" s="642"/>
      <c r="EC16" s="651"/>
    </row>
    <row r="17" spans="2:133" ht="11.25" customHeight="1" x14ac:dyDescent="0.2">
      <c r="B17" s="638" t="s">
        <v>259</v>
      </c>
      <c r="C17" s="639"/>
      <c r="D17" s="639"/>
      <c r="E17" s="639"/>
      <c r="F17" s="639"/>
      <c r="G17" s="639"/>
      <c r="H17" s="639"/>
      <c r="I17" s="639"/>
      <c r="J17" s="639"/>
      <c r="K17" s="639"/>
      <c r="L17" s="639"/>
      <c r="M17" s="639"/>
      <c r="N17" s="639"/>
      <c r="O17" s="639"/>
      <c r="P17" s="639"/>
      <c r="Q17" s="640"/>
      <c r="R17" s="641">
        <v>11</v>
      </c>
      <c r="S17" s="642"/>
      <c r="T17" s="642"/>
      <c r="U17" s="642"/>
      <c r="V17" s="642"/>
      <c r="W17" s="642"/>
      <c r="X17" s="642"/>
      <c r="Y17" s="643"/>
      <c r="Z17" s="644">
        <v>0</v>
      </c>
      <c r="AA17" s="644"/>
      <c r="AB17" s="644"/>
      <c r="AC17" s="644"/>
      <c r="AD17" s="645">
        <v>11</v>
      </c>
      <c r="AE17" s="645"/>
      <c r="AF17" s="645"/>
      <c r="AG17" s="645"/>
      <c r="AH17" s="645"/>
      <c r="AI17" s="645"/>
      <c r="AJ17" s="645"/>
      <c r="AK17" s="645"/>
      <c r="AL17" s="646">
        <v>0</v>
      </c>
      <c r="AM17" s="647"/>
      <c r="AN17" s="647"/>
      <c r="AO17" s="648"/>
      <c r="AP17" s="638" t="s">
        <v>260</v>
      </c>
      <c r="AQ17" s="639"/>
      <c r="AR17" s="639"/>
      <c r="AS17" s="639"/>
      <c r="AT17" s="639"/>
      <c r="AU17" s="639"/>
      <c r="AV17" s="639"/>
      <c r="AW17" s="639"/>
      <c r="AX17" s="639"/>
      <c r="AY17" s="639"/>
      <c r="AZ17" s="639"/>
      <c r="BA17" s="639"/>
      <c r="BB17" s="639"/>
      <c r="BC17" s="639"/>
      <c r="BD17" s="639"/>
      <c r="BE17" s="639"/>
      <c r="BF17" s="640"/>
      <c r="BG17" s="641" t="s">
        <v>126</v>
      </c>
      <c r="BH17" s="642"/>
      <c r="BI17" s="642"/>
      <c r="BJ17" s="642"/>
      <c r="BK17" s="642"/>
      <c r="BL17" s="642"/>
      <c r="BM17" s="642"/>
      <c r="BN17" s="643"/>
      <c r="BO17" s="644" t="s">
        <v>126</v>
      </c>
      <c r="BP17" s="644"/>
      <c r="BQ17" s="644"/>
      <c r="BR17" s="644"/>
      <c r="BS17" s="650" t="s">
        <v>126</v>
      </c>
      <c r="BT17" s="642"/>
      <c r="BU17" s="642"/>
      <c r="BV17" s="642"/>
      <c r="BW17" s="642"/>
      <c r="BX17" s="642"/>
      <c r="BY17" s="642"/>
      <c r="BZ17" s="642"/>
      <c r="CA17" s="642"/>
      <c r="CB17" s="651"/>
      <c r="CD17" s="656" t="s">
        <v>261</v>
      </c>
      <c r="CE17" s="657"/>
      <c r="CF17" s="657"/>
      <c r="CG17" s="657"/>
      <c r="CH17" s="657"/>
      <c r="CI17" s="657"/>
      <c r="CJ17" s="657"/>
      <c r="CK17" s="657"/>
      <c r="CL17" s="657"/>
      <c r="CM17" s="657"/>
      <c r="CN17" s="657"/>
      <c r="CO17" s="657"/>
      <c r="CP17" s="657"/>
      <c r="CQ17" s="658"/>
      <c r="CR17" s="641">
        <v>403474</v>
      </c>
      <c r="CS17" s="642"/>
      <c r="CT17" s="642"/>
      <c r="CU17" s="642"/>
      <c r="CV17" s="642"/>
      <c r="CW17" s="642"/>
      <c r="CX17" s="642"/>
      <c r="CY17" s="643"/>
      <c r="CZ17" s="644">
        <v>12.4</v>
      </c>
      <c r="DA17" s="644"/>
      <c r="DB17" s="644"/>
      <c r="DC17" s="644"/>
      <c r="DD17" s="650" t="s">
        <v>126</v>
      </c>
      <c r="DE17" s="642"/>
      <c r="DF17" s="642"/>
      <c r="DG17" s="642"/>
      <c r="DH17" s="642"/>
      <c r="DI17" s="642"/>
      <c r="DJ17" s="642"/>
      <c r="DK17" s="642"/>
      <c r="DL17" s="642"/>
      <c r="DM17" s="642"/>
      <c r="DN17" s="642"/>
      <c r="DO17" s="642"/>
      <c r="DP17" s="643"/>
      <c r="DQ17" s="650">
        <v>403474</v>
      </c>
      <c r="DR17" s="642"/>
      <c r="DS17" s="642"/>
      <c r="DT17" s="642"/>
      <c r="DU17" s="642"/>
      <c r="DV17" s="642"/>
      <c r="DW17" s="642"/>
      <c r="DX17" s="642"/>
      <c r="DY17" s="642"/>
      <c r="DZ17" s="642"/>
      <c r="EA17" s="642"/>
      <c r="EB17" s="642"/>
      <c r="EC17" s="651"/>
    </row>
    <row r="18" spans="2:133" ht="11.25" customHeight="1" x14ac:dyDescent="0.2">
      <c r="B18" s="638" t="s">
        <v>262</v>
      </c>
      <c r="C18" s="639"/>
      <c r="D18" s="639"/>
      <c r="E18" s="639"/>
      <c r="F18" s="639"/>
      <c r="G18" s="639"/>
      <c r="H18" s="639"/>
      <c r="I18" s="639"/>
      <c r="J18" s="639"/>
      <c r="K18" s="639"/>
      <c r="L18" s="639"/>
      <c r="M18" s="639"/>
      <c r="N18" s="639"/>
      <c r="O18" s="639"/>
      <c r="P18" s="639"/>
      <c r="Q18" s="640"/>
      <c r="R18" s="641">
        <v>126898</v>
      </c>
      <c r="S18" s="642"/>
      <c r="T18" s="642"/>
      <c r="U18" s="642"/>
      <c r="V18" s="642"/>
      <c r="W18" s="642"/>
      <c r="X18" s="642"/>
      <c r="Y18" s="643"/>
      <c r="Z18" s="644">
        <v>3.8</v>
      </c>
      <c r="AA18" s="644"/>
      <c r="AB18" s="644"/>
      <c r="AC18" s="644"/>
      <c r="AD18" s="645">
        <v>4116</v>
      </c>
      <c r="AE18" s="645"/>
      <c r="AF18" s="645"/>
      <c r="AG18" s="645"/>
      <c r="AH18" s="645"/>
      <c r="AI18" s="645"/>
      <c r="AJ18" s="645"/>
      <c r="AK18" s="645"/>
      <c r="AL18" s="646">
        <v>0.3</v>
      </c>
      <c r="AM18" s="647"/>
      <c r="AN18" s="647"/>
      <c r="AO18" s="648"/>
      <c r="AP18" s="638" t="s">
        <v>263</v>
      </c>
      <c r="AQ18" s="639"/>
      <c r="AR18" s="639"/>
      <c r="AS18" s="639"/>
      <c r="AT18" s="639"/>
      <c r="AU18" s="639"/>
      <c r="AV18" s="639"/>
      <c r="AW18" s="639"/>
      <c r="AX18" s="639"/>
      <c r="AY18" s="639"/>
      <c r="AZ18" s="639"/>
      <c r="BA18" s="639"/>
      <c r="BB18" s="639"/>
      <c r="BC18" s="639"/>
      <c r="BD18" s="639"/>
      <c r="BE18" s="639"/>
      <c r="BF18" s="640"/>
      <c r="BG18" s="641" t="s">
        <v>126</v>
      </c>
      <c r="BH18" s="642"/>
      <c r="BI18" s="642"/>
      <c r="BJ18" s="642"/>
      <c r="BK18" s="642"/>
      <c r="BL18" s="642"/>
      <c r="BM18" s="642"/>
      <c r="BN18" s="643"/>
      <c r="BO18" s="644" t="s">
        <v>126</v>
      </c>
      <c r="BP18" s="644"/>
      <c r="BQ18" s="644"/>
      <c r="BR18" s="644"/>
      <c r="BS18" s="650" t="s">
        <v>126</v>
      </c>
      <c r="BT18" s="642"/>
      <c r="BU18" s="642"/>
      <c r="BV18" s="642"/>
      <c r="BW18" s="642"/>
      <c r="BX18" s="642"/>
      <c r="BY18" s="642"/>
      <c r="BZ18" s="642"/>
      <c r="CA18" s="642"/>
      <c r="CB18" s="651"/>
      <c r="CD18" s="656" t="s">
        <v>264</v>
      </c>
      <c r="CE18" s="657"/>
      <c r="CF18" s="657"/>
      <c r="CG18" s="657"/>
      <c r="CH18" s="657"/>
      <c r="CI18" s="657"/>
      <c r="CJ18" s="657"/>
      <c r="CK18" s="657"/>
      <c r="CL18" s="657"/>
      <c r="CM18" s="657"/>
      <c r="CN18" s="657"/>
      <c r="CO18" s="657"/>
      <c r="CP18" s="657"/>
      <c r="CQ18" s="658"/>
      <c r="CR18" s="641" t="s">
        <v>126</v>
      </c>
      <c r="CS18" s="642"/>
      <c r="CT18" s="642"/>
      <c r="CU18" s="642"/>
      <c r="CV18" s="642"/>
      <c r="CW18" s="642"/>
      <c r="CX18" s="642"/>
      <c r="CY18" s="643"/>
      <c r="CZ18" s="644" t="s">
        <v>126</v>
      </c>
      <c r="DA18" s="644"/>
      <c r="DB18" s="644"/>
      <c r="DC18" s="644"/>
      <c r="DD18" s="650" t="s">
        <v>126</v>
      </c>
      <c r="DE18" s="642"/>
      <c r="DF18" s="642"/>
      <c r="DG18" s="642"/>
      <c r="DH18" s="642"/>
      <c r="DI18" s="642"/>
      <c r="DJ18" s="642"/>
      <c r="DK18" s="642"/>
      <c r="DL18" s="642"/>
      <c r="DM18" s="642"/>
      <c r="DN18" s="642"/>
      <c r="DO18" s="642"/>
      <c r="DP18" s="643"/>
      <c r="DQ18" s="650" t="s">
        <v>126</v>
      </c>
      <c r="DR18" s="642"/>
      <c r="DS18" s="642"/>
      <c r="DT18" s="642"/>
      <c r="DU18" s="642"/>
      <c r="DV18" s="642"/>
      <c r="DW18" s="642"/>
      <c r="DX18" s="642"/>
      <c r="DY18" s="642"/>
      <c r="DZ18" s="642"/>
      <c r="EA18" s="642"/>
      <c r="EB18" s="642"/>
      <c r="EC18" s="651"/>
    </row>
    <row r="19" spans="2:133" ht="11.25" customHeight="1" x14ac:dyDescent="0.2">
      <c r="B19" s="638" t="s">
        <v>265</v>
      </c>
      <c r="C19" s="639"/>
      <c r="D19" s="639"/>
      <c r="E19" s="639"/>
      <c r="F19" s="639"/>
      <c r="G19" s="639"/>
      <c r="H19" s="639"/>
      <c r="I19" s="639"/>
      <c r="J19" s="639"/>
      <c r="K19" s="639"/>
      <c r="L19" s="639"/>
      <c r="M19" s="639"/>
      <c r="N19" s="639"/>
      <c r="O19" s="639"/>
      <c r="P19" s="639"/>
      <c r="Q19" s="640"/>
      <c r="R19" s="641">
        <v>4116</v>
      </c>
      <c r="S19" s="642"/>
      <c r="T19" s="642"/>
      <c r="U19" s="642"/>
      <c r="V19" s="642"/>
      <c r="W19" s="642"/>
      <c r="X19" s="642"/>
      <c r="Y19" s="643"/>
      <c r="Z19" s="644">
        <v>0.1</v>
      </c>
      <c r="AA19" s="644"/>
      <c r="AB19" s="644"/>
      <c r="AC19" s="644"/>
      <c r="AD19" s="645">
        <v>4116</v>
      </c>
      <c r="AE19" s="645"/>
      <c r="AF19" s="645"/>
      <c r="AG19" s="645"/>
      <c r="AH19" s="645"/>
      <c r="AI19" s="645"/>
      <c r="AJ19" s="645"/>
      <c r="AK19" s="645"/>
      <c r="AL19" s="646">
        <v>0.3</v>
      </c>
      <c r="AM19" s="647"/>
      <c r="AN19" s="647"/>
      <c r="AO19" s="648"/>
      <c r="AP19" s="638" t="s">
        <v>266</v>
      </c>
      <c r="AQ19" s="639"/>
      <c r="AR19" s="639"/>
      <c r="AS19" s="639"/>
      <c r="AT19" s="639"/>
      <c r="AU19" s="639"/>
      <c r="AV19" s="639"/>
      <c r="AW19" s="639"/>
      <c r="AX19" s="639"/>
      <c r="AY19" s="639"/>
      <c r="AZ19" s="639"/>
      <c r="BA19" s="639"/>
      <c r="BB19" s="639"/>
      <c r="BC19" s="639"/>
      <c r="BD19" s="639"/>
      <c r="BE19" s="639"/>
      <c r="BF19" s="640"/>
      <c r="BG19" s="641">
        <v>1842</v>
      </c>
      <c r="BH19" s="642"/>
      <c r="BI19" s="642"/>
      <c r="BJ19" s="642"/>
      <c r="BK19" s="642"/>
      <c r="BL19" s="642"/>
      <c r="BM19" s="642"/>
      <c r="BN19" s="643"/>
      <c r="BO19" s="644">
        <v>0.1</v>
      </c>
      <c r="BP19" s="644"/>
      <c r="BQ19" s="644"/>
      <c r="BR19" s="644"/>
      <c r="BS19" s="650" t="s">
        <v>126</v>
      </c>
      <c r="BT19" s="642"/>
      <c r="BU19" s="642"/>
      <c r="BV19" s="642"/>
      <c r="BW19" s="642"/>
      <c r="BX19" s="642"/>
      <c r="BY19" s="642"/>
      <c r="BZ19" s="642"/>
      <c r="CA19" s="642"/>
      <c r="CB19" s="651"/>
      <c r="CD19" s="656" t="s">
        <v>267</v>
      </c>
      <c r="CE19" s="657"/>
      <c r="CF19" s="657"/>
      <c r="CG19" s="657"/>
      <c r="CH19" s="657"/>
      <c r="CI19" s="657"/>
      <c r="CJ19" s="657"/>
      <c r="CK19" s="657"/>
      <c r="CL19" s="657"/>
      <c r="CM19" s="657"/>
      <c r="CN19" s="657"/>
      <c r="CO19" s="657"/>
      <c r="CP19" s="657"/>
      <c r="CQ19" s="658"/>
      <c r="CR19" s="641" t="s">
        <v>126</v>
      </c>
      <c r="CS19" s="642"/>
      <c r="CT19" s="642"/>
      <c r="CU19" s="642"/>
      <c r="CV19" s="642"/>
      <c r="CW19" s="642"/>
      <c r="CX19" s="642"/>
      <c r="CY19" s="643"/>
      <c r="CZ19" s="644" t="s">
        <v>126</v>
      </c>
      <c r="DA19" s="644"/>
      <c r="DB19" s="644"/>
      <c r="DC19" s="644"/>
      <c r="DD19" s="650" t="s">
        <v>126</v>
      </c>
      <c r="DE19" s="642"/>
      <c r="DF19" s="642"/>
      <c r="DG19" s="642"/>
      <c r="DH19" s="642"/>
      <c r="DI19" s="642"/>
      <c r="DJ19" s="642"/>
      <c r="DK19" s="642"/>
      <c r="DL19" s="642"/>
      <c r="DM19" s="642"/>
      <c r="DN19" s="642"/>
      <c r="DO19" s="642"/>
      <c r="DP19" s="643"/>
      <c r="DQ19" s="650" t="s">
        <v>126</v>
      </c>
      <c r="DR19" s="642"/>
      <c r="DS19" s="642"/>
      <c r="DT19" s="642"/>
      <c r="DU19" s="642"/>
      <c r="DV19" s="642"/>
      <c r="DW19" s="642"/>
      <c r="DX19" s="642"/>
      <c r="DY19" s="642"/>
      <c r="DZ19" s="642"/>
      <c r="EA19" s="642"/>
      <c r="EB19" s="642"/>
      <c r="EC19" s="651"/>
    </row>
    <row r="20" spans="2:133" ht="11.25" customHeight="1" x14ac:dyDescent="0.2">
      <c r="B20" s="638" t="s">
        <v>268</v>
      </c>
      <c r="C20" s="639"/>
      <c r="D20" s="639"/>
      <c r="E20" s="639"/>
      <c r="F20" s="639"/>
      <c r="G20" s="639"/>
      <c r="H20" s="639"/>
      <c r="I20" s="639"/>
      <c r="J20" s="639"/>
      <c r="K20" s="639"/>
      <c r="L20" s="639"/>
      <c r="M20" s="639"/>
      <c r="N20" s="639"/>
      <c r="O20" s="639"/>
      <c r="P20" s="639"/>
      <c r="Q20" s="640"/>
      <c r="R20" s="641">
        <v>122782</v>
      </c>
      <c r="S20" s="642"/>
      <c r="T20" s="642"/>
      <c r="U20" s="642"/>
      <c r="V20" s="642"/>
      <c r="W20" s="642"/>
      <c r="X20" s="642"/>
      <c r="Y20" s="643"/>
      <c r="Z20" s="644">
        <v>3.7</v>
      </c>
      <c r="AA20" s="644"/>
      <c r="AB20" s="644"/>
      <c r="AC20" s="644"/>
      <c r="AD20" s="645" t="s">
        <v>126</v>
      </c>
      <c r="AE20" s="645"/>
      <c r="AF20" s="645"/>
      <c r="AG20" s="645"/>
      <c r="AH20" s="645"/>
      <c r="AI20" s="645"/>
      <c r="AJ20" s="645"/>
      <c r="AK20" s="645"/>
      <c r="AL20" s="646" t="s">
        <v>126</v>
      </c>
      <c r="AM20" s="647"/>
      <c r="AN20" s="647"/>
      <c r="AO20" s="648"/>
      <c r="AP20" s="638" t="s">
        <v>269</v>
      </c>
      <c r="AQ20" s="639"/>
      <c r="AR20" s="639"/>
      <c r="AS20" s="639"/>
      <c r="AT20" s="639"/>
      <c r="AU20" s="639"/>
      <c r="AV20" s="639"/>
      <c r="AW20" s="639"/>
      <c r="AX20" s="639"/>
      <c r="AY20" s="639"/>
      <c r="AZ20" s="639"/>
      <c r="BA20" s="639"/>
      <c r="BB20" s="639"/>
      <c r="BC20" s="639"/>
      <c r="BD20" s="639"/>
      <c r="BE20" s="639"/>
      <c r="BF20" s="640"/>
      <c r="BG20" s="641">
        <v>1842</v>
      </c>
      <c r="BH20" s="642"/>
      <c r="BI20" s="642"/>
      <c r="BJ20" s="642"/>
      <c r="BK20" s="642"/>
      <c r="BL20" s="642"/>
      <c r="BM20" s="642"/>
      <c r="BN20" s="643"/>
      <c r="BO20" s="644">
        <v>0.1</v>
      </c>
      <c r="BP20" s="644"/>
      <c r="BQ20" s="644"/>
      <c r="BR20" s="644"/>
      <c r="BS20" s="650" t="s">
        <v>126</v>
      </c>
      <c r="BT20" s="642"/>
      <c r="BU20" s="642"/>
      <c r="BV20" s="642"/>
      <c r="BW20" s="642"/>
      <c r="BX20" s="642"/>
      <c r="BY20" s="642"/>
      <c r="BZ20" s="642"/>
      <c r="CA20" s="642"/>
      <c r="CB20" s="651"/>
      <c r="CD20" s="656" t="s">
        <v>270</v>
      </c>
      <c r="CE20" s="657"/>
      <c r="CF20" s="657"/>
      <c r="CG20" s="657"/>
      <c r="CH20" s="657"/>
      <c r="CI20" s="657"/>
      <c r="CJ20" s="657"/>
      <c r="CK20" s="657"/>
      <c r="CL20" s="657"/>
      <c r="CM20" s="657"/>
      <c r="CN20" s="657"/>
      <c r="CO20" s="657"/>
      <c r="CP20" s="657"/>
      <c r="CQ20" s="658"/>
      <c r="CR20" s="641">
        <v>3251737</v>
      </c>
      <c r="CS20" s="642"/>
      <c r="CT20" s="642"/>
      <c r="CU20" s="642"/>
      <c r="CV20" s="642"/>
      <c r="CW20" s="642"/>
      <c r="CX20" s="642"/>
      <c r="CY20" s="643"/>
      <c r="CZ20" s="644">
        <v>100</v>
      </c>
      <c r="DA20" s="644"/>
      <c r="DB20" s="644"/>
      <c r="DC20" s="644"/>
      <c r="DD20" s="650">
        <v>1122884</v>
      </c>
      <c r="DE20" s="642"/>
      <c r="DF20" s="642"/>
      <c r="DG20" s="642"/>
      <c r="DH20" s="642"/>
      <c r="DI20" s="642"/>
      <c r="DJ20" s="642"/>
      <c r="DK20" s="642"/>
      <c r="DL20" s="642"/>
      <c r="DM20" s="642"/>
      <c r="DN20" s="642"/>
      <c r="DO20" s="642"/>
      <c r="DP20" s="643"/>
      <c r="DQ20" s="650">
        <v>1845486</v>
      </c>
      <c r="DR20" s="642"/>
      <c r="DS20" s="642"/>
      <c r="DT20" s="642"/>
      <c r="DU20" s="642"/>
      <c r="DV20" s="642"/>
      <c r="DW20" s="642"/>
      <c r="DX20" s="642"/>
      <c r="DY20" s="642"/>
      <c r="DZ20" s="642"/>
      <c r="EA20" s="642"/>
      <c r="EB20" s="642"/>
      <c r="EC20" s="651"/>
    </row>
    <row r="21" spans="2:133" ht="11.25" customHeight="1" x14ac:dyDescent="0.2">
      <c r="B21" s="638" t="s">
        <v>271</v>
      </c>
      <c r="C21" s="639"/>
      <c r="D21" s="639"/>
      <c r="E21" s="639"/>
      <c r="F21" s="639"/>
      <c r="G21" s="639"/>
      <c r="H21" s="639"/>
      <c r="I21" s="639"/>
      <c r="J21" s="639"/>
      <c r="K21" s="639"/>
      <c r="L21" s="639"/>
      <c r="M21" s="639"/>
      <c r="N21" s="639"/>
      <c r="O21" s="639"/>
      <c r="P21" s="639"/>
      <c r="Q21" s="640"/>
      <c r="R21" s="641" t="s">
        <v>126</v>
      </c>
      <c r="S21" s="642"/>
      <c r="T21" s="642"/>
      <c r="U21" s="642"/>
      <c r="V21" s="642"/>
      <c r="W21" s="642"/>
      <c r="X21" s="642"/>
      <c r="Y21" s="643"/>
      <c r="Z21" s="644" t="s">
        <v>126</v>
      </c>
      <c r="AA21" s="644"/>
      <c r="AB21" s="644"/>
      <c r="AC21" s="644"/>
      <c r="AD21" s="645" t="s">
        <v>126</v>
      </c>
      <c r="AE21" s="645"/>
      <c r="AF21" s="645"/>
      <c r="AG21" s="645"/>
      <c r="AH21" s="645"/>
      <c r="AI21" s="645"/>
      <c r="AJ21" s="645"/>
      <c r="AK21" s="645"/>
      <c r="AL21" s="646" t="s">
        <v>126</v>
      </c>
      <c r="AM21" s="647"/>
      <c r="AN21" s="647"/>
      <c r="AO21" s="648"/>
      <c r="AP21" s="659" t="s">
        <v>272</v>
      </c>
      <c r="AQ21" s="660"/>
      <c r="AR21" s="660"/>
      <c r="AS21" s="660"/>
      <c r="AT21" s="660"/>
      <c r="AU21" s="660"/>
      <c r="AV21" s="660"/>
      <c r="AW21" s="660"/>
      <c r="AX21" s="660"/>
      <c r="AY21" s="660"/>
      <c r="AZ21" s="660"/>
      <c r="BA21" s="660"/>
      <c r="BB21" s="660"/>
      <c r="BC21" s="660"/>
      <c r="BD21" s="660"/>
      <c r="BE21" s="660"/>
      <c r="BF21" s="661"/>
      <c r="BG21" s="641">
        <v>1842</v>
      </c>
      <c r="BH21" s="642"/>
      <c r="BI21" s="642"/>
      <c r="BJ21" s="642"/>
      <c r="BK21" s="642"/>
      <c r="BL21" s="642"/>
      <c r="BM21" s="642"/>
      <c r="BN21" s="643"/>
      <c r="BO21" s="644">
        <v>0.1</v>
      </c>
      <c r="BP21" s="644"/>
      <c r="BQ21" s="644"/>
      <c r="BR21" s="644"/>
      <c r="BS21" s="650" t="s">
        <v>126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273</v>
      </c>
      <c r="C22" s="639"/>
      <c r="D22" s="639"/>
      <c r="E22" s="639"/>
      <c r="F22" s="639"/>
      <c r="G22" s="639"/>
      <c r="H22" s="639"/>
      <c r="I22" s="639"/>
      <c r="J22" s="639"/>
      <c r="K22" s="639"/>
      <c r="L22" s="639"/>
      <c r="M22" s="639"/>
      <c r="N22" s="639"/>
      <c r="O22" s="639"/>
      <c r="P22" s="639"/>
      <c r="Q22" s="640"/>
      <c r="R22" s="641">
        <v>1729722</v>
      </c>
      <c r="S22" s="642"/>
      <c r="T22" s="642"/>
      <c r="U22" s="642"/>
      <c r="V22" s="642"/>
      <c r="W22" s="642"/>
      <c r="X22" s="642"/>
      <c r="Y22" s="643"/>
      <c r="Z22" s="644">
        <v>51.5</v>
      </c>
      <c r="AA22" s="644"/>
      <c r="AB22" s="644"/>
      <c r="AC22" s="644"/>
      <c r="AD22" s="645">
        <v>1606940</v>
      </c>
      <c r="AE22" s="645"/>
      <c r="AF22" s="645"/>
      <c r="AG22" s="645"/>
      <c r="AH22" s="645"/>
      <c r="AI22" s="645"/>
      <c r="AJ22" s="645"/>
      <c r="AK22" s="645"/>
      <c r="AL22" s="646">
        <v>99.8</v>
      </c>
      <c r="AM22" s="647"/>
      <c r="AN22" s="647"/>
      <c r="AO22" s="648"/>
      <c r="AP22" s="659" t="s">
        <v>274</v>
      </c>
      <c r="AQ22" s="660"/>
      <c r="AR22" s="660"/>
      <c r="AS22" s="660"/>
      <c r="AT22" s="660"/>
      <c r="AU22" s="660"/>
      <c r="AV22" s="660"/>
      <c r="AW22" s="660"/>
      <c r="AX22" s="660"/>
      <c r="AY22" s="660"/>
      <c r="AZ22" s="660"/>
      <c r="BA22" s="660"/>
      <c r="BB22" s="660"/>
      <c r="BC22" s="660"/>
      <c r="BD22" s="660"/>
      <c r="BE22" s="660"/>
      <c r="BF22" s="661"/>
      <c r="BG22" s="641" t="s">
        <v>126</v>
      </c>
      <c r="BH22" s="642"/>
      <c r="BI22" s="642"/>
      <c r="BJ22" s="642"/>
      <c r="BK22" s="642"/>
      <c r="BL22" s="642"/>
      <c r="BM22" s="642"/>
      <c r="BN22" s="643"/>
      <c r="BO22" s="644" t="s">
        <v>126</v>
      </c>
      <c r="BP22" s="644"/>
      <c r="BQ22" s="644"/>
      <c r="BR22" s="644"/>
      <c r="BS22" s="650" t="s">
        <v>126</v>
      </c>
      <c r="BT22" s="642"/>
      <c r="BU22" s="642"/>
      <c r="BV22" s="642"/>
      <c r="BW22" s="642"/>
      <c r="BX22" s="642"/>
      <c r="BY22" s="642"/>
      <c r="BZ22" s="642"/>
      <c r="CA22" s="642"/>
      <c r="CB22" s="651"/>
      <c r="CD22" s="623" t="s">
        <v>275</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276</v>
      </c>
      <c r="C23" s="639"/>
      <c r="D23" s="639"/>
      <c r="E23" s="639"/>
      <c r="F23" s="639"/>
      <c r="G23" s="639"/>
      <c r="H23" s="639"/>
      <c r="I23" s="639"/>
      <c r="J23" s="639"/>
      <c r="K23" s="639"/>
      <c r="L23" s="639"/>
      <c r="M23" s="639"/>
      <c r="N23" s="639"/>
      <c r="O23" s="639"/>
      <c r="P23" s="639"/>
      <c r="Q23" s="640"/>
      <c r="R23" s="641">
        <v>673</v>
      </c>
      <c r="S23" s="642"/>
      <c r="T23" s="642"/>
      <c r="U23" s="642"/>
      <c r="V23" s="642"/>
      <c r="W23" s="642"/>
      <c r="X23" s="642"/>
      <c r="Y23" s="643"/>
      <c r="Z23" s="644">
        <v>0</v>
      </c>
      <c r="AA23" s="644"/>
      <c r="AB23" s="644"/>
      <c r="AC23" s="644"/>
      <c r="AD23" s="645">
        <v>673</v>
      </c>
      <c r="AE23" s="645"/>
      <c r="AF23" s="645"/>
      <c r="AG23" s="645"/>
      <c r="AH23" s="645"/>
      <c r="AI23" s="645"/>
      <c r="AJ23" s="645"/>
      <c r="AK23" s="645"/>
      <c r="AL23" s="646">
        <v>0</v>
      </c>
      <c r="AM23" s="647"/>
      <c r="AN23" s="647"/>
      <c r="AO23" s="648"/>
      <c r="AP23" s="659" t="s">
        <v>277</v>
      </c>
      <c r="AQ23" s="660"/>
      <c r="AR23" s="660"/>
      <c r="AS23" s="660"/>
      <c r="AT23" s="660"/>
      <c r="AU23" s="660"/>
      <c r="AV23" s="660"/>
      <c r="AW23" s="660"/>
      <c r="AX23" s="660"/>
      <c r="AY23" s="660"/>
      <c r="AZ23" s="660"/>
      <c r="BA23" s="660"/>
      <c r="BB23" s="660"/>
      <c r="BC23" s="660"/>
      <c r="BD23" s="660"/>
      <c r="BE23" s="660"/>
      <c r="BF23" s="661"/>
      <c r="BG23" s="641" t="s">
        <v>126</v>
      </c>
      <c r="BH23" s="642"/>
      <c r="BI23" s="642"/>
      <c r="BJ23" s="642"/>
      <c r="BK23" s="642"/>
      <c r="BL23" s="642"/>
      <c r="BM23" s="642"/>
      <c r="BN23" s="643"/>
      <c r="BO23" s="644" t="s">
        <v>126</v>
      </c>
      <c r="BP23" s="644"/>
      <c r="BQ23" s="644"/>
      <c r="BR23" s="644"/>
      <c r="BS23" s="650" t="s">
        <v>126</v>
      </c>
      <c r="BT23" s="642"/>
      <c r="BU23" s="642"/>
      <c r="BV23" s="642"/>
      <c r="BW23" s="642"/>
      <c r="BX23" s="642"/>
      <c r="BY23" s="642"/>
      <c r="BZ23" s="642"/>
      <c r="CA23" s="642"/>
      <c r="CB23" s="651"/>
      <c r="CD23" s="623" t="s">
        <v>217</v>
      </c>
      <c r="CE23" s="624"/>
      <c r="CF23" s="624"/>
      <c r="CG23" s="624"/>
      <c r="CH23" s="624"/>
      <c r="CI23" s="624"/>
      <c r="CJ23" s="624"/>
      <c r="CK23" s="624"/>
      <c r="CL23" s="624"/>
      <c r="CM23" s="624"/>
      <c r="CN23" s="624"/>
      <c r="CO23" s="624"/>
      <c r="CP23" s="624"/>
      <c r="CQ23" s="625"/>
      <c r="CR23" s="623" t="s">
        <v>278</v>
      </c>
      <c r="CS23" s="624"/>
      <c r="CT23" s="624"/>
      <c r="CU23" s="624"/>
      <c r="CV23" s="624"/>
      <c r="CW23" s="624"/>
      <c r="CX23" s="624"/>
      <c r="CY23" s="625"/>
      <c r="CZ23" s="623" t="s">
        <v>279</v>
      </c>
      <c r="DA23" s="624"/>
      <c r="DB23" s="624"/>
      <c r="DC23" s="625"/>
      <c r="DD23" s="623" t="s">
        <v>280</v>
      </c>
      <c r="DE23" s="624"/>
      <c r="DF23" s="624"/>
      <c r="DG23" s="624"/>
      <c r="DH23" s="624"/>
      <c r="DI23" s="624"/>
      <c r="DJ23" s="624"/>
      <c r="DK23" s="625"/>
      <c r="DL23" s="671" t="s">
        <v>281</v>
      </c>
      <c r="DM23" s="672"/>
      <c r="DN23" s="672"/>
      <c r="DO23" s="672"/>
      <c r="DP23" s="672"/>
      <c r="DQ23" s="672"/>
      <c r="DR23" s="672"/>
      <c r="DS23" s="672"/>
      <c r="DT23" s="672"/>
      <c r="DU23" s="672"/>
      <c r="DV23" s="673"/>
      <c r="DW23" s="623" t="s">
        <v>282</v>
      </c>
      <c r="DX23" s="624"/>
      <c r="DY23" s="624"/>
      <c r="DZ23" s="624"/>
      <c r="EA23" s="624"/>
      <c r="EB23" s="624"/>
      <c r="EC23" s="625"/>
    </row>
    <row r="24" spans="2:133" ht="11.25" customHeight="1" x14ac:dyDescent="0.2">
      <c r="B24" s="638" t="s">
        <v>283</v>
      </c>
      <c r="C24" s="639"/>
      <c r="D24" s="639"/>
      <c r="E24" s="639"/>
      <c r="F24" s="639"/>
      <c r="G24" s="639"/>
      <c r="H24" s="639"/>
      <c r="I24" s="639"/>
      <c r="J24" s="639"/>
      <c r="K24" s="639"/>
      <c r="L24" s="639"/>
      <c r="M24" s="639"/>
      <c r="N24" s="639"/>
      <c r="O24" s="639"/>
      <c r="P24" s="639"/>
      <c r="Q24" s="640"/>
      <c r="R24" s="641">
        <v>490</v>
      </c>
      <c r="S24" s="642"/>
      <c r="T24" s="642"/>
      <c r="U24" s="642"/>
      <c r="V24" s="642"/>
      <c r="W24" s="642"/>
      <c r="X24" s="642"/>
      <c r="Y24" s="643"/>
      <c r="Z24" s="644">
        <v>0</v>
      </c>
      <c r="AA24" s="644"/>
      <c r="AB24" s="644"/>
      <c r="AC24" s="644"/>
      <c r="AD24" s="645" t="s">
        <v>126</v>
      </c>
      <c r="AE24" s="645"/>
      <c r="AF24" s="645"/>
      <c r="AG24" s="645"/>
      <c r="AH24" s="645"/>
      <c r="AI24" s="645"/>
      <c r="AJ24" s="645"/>
      <c r="AK24" s="645"/>
      <c r="AL24" s="646" t="s">
        <v>126</v>
      </c>
      <c r="AM24" s="647"/>
      <c r="AN24" s="647"/>
      <c r="AO24" s="648"/>
      <c r="AP24" s="659" t="s">
        <v>284</v>
      </c>
      <c r="AQ24" s="660"/>
      <c r="AR24" s="660"/>
      <c r="AS24" s="660"/>
      <c r="AT24" s="660"/>
      <c r="AU24" s="660"/>
      <c r="AV24" s="660"/>
      <c r="AW24" s="660"/>
      <c r="AX24" s="660"/>
      <c r="AY24" s="660"/>
      <c r="AZ24" s="660"/>
      <c r="BA24" s="660"/>
      <c r="BB24" s="660"/>
      <c r="BC24" s="660"/>
      <c r="BD24" s="660"/>
      <c r="BE24" s="660"/>
      <c r="BF24" s="661"/>
      <c r="BG24" s="641" t="s">
        <v>126</v>
      </c>
      <c r="BH24" s="642"/>
      <c r="BI24" s="642"/>
      <c r="BJ24" s="642"/>
      <c r="BK24" s="642"/>
      <c r="BL24" s="642"/>
      <c r="BM24" s="642"/>
      <c r="BN24" s="643"/>
      <c r="BO24" s="644" t="s">
        <v>126</v>
      </c>
      <c r="BP24" s="644"/>
      <c r="BQ24" s="644"/>
      <c r="BR24" s="644"/>
      <c r="BS24" s="650" t="s">
        <v>126</v>
      </c>
      <c r="BT24" s="642"/>
      <c r="BU24" s="642"/>
      <c r="BV24" s="642"/>
      <c r="BW24" s="642"/>
      <c r="BX24" s="642"/>
      <c r="BY24" s="642"/>
      <c r="BZ24" s="642"/>
      <c r="CA24" s="642"/>
      <c r="CB24" s="651"/>
      <c r="CD24" s="652" t="s">
        <v>285</v>
      </c>
      <c r="CE24" s="653"/>
      <c r="CF24" s="653"/>
      <c r="CG24" s="653"/>
      <c r="CH24" s="653"/>
      <c r="CI24" s="653"/>
      <c r="CJ24" s="653"/>
      <c r="CK24" s="653"/>
      <c r="CL24" s="653"/>
      <c r="CM24" s="653"/>
      <c r="CN24" s="653"/>
      <c r="CO24" s="653"/>
      <c r="CP24" s="653"/>
      <c r="CQ24" s="654"/>
      <c r="CR24" s="630">
        <v>788286</v>
      </c>
      <c r="CS24" s="631"/>
      <c r="CT24" s="631"/>
      <c r="CU24" s="631"/>
      <c r="CV24" s="631"/>
      <c r="CW24" s="631"/>
      <c r="CX24" s="631"/>
      <c r="CY24" s="632"/>
      <c r="CZ24" s="635">
        <v>24.2</v>
      </c>
      <c r="DA24" s="636"/>
      <c r="DB24" s="636"/>
      <c r="DC24" s="655"/>
      <c r="DD24" s="676">
        <v>704323</v>
      </c>
      <c r="DE24" s="631"/>
      <c r="DF24" s="631"/>
      <c r="DG24" s="631"/>
      <c r="DH24" s="631"/>
      <c r="DI24" s="631"/>
      <c r="DJ24" s="631"/>
      <c r="DK24" s="632"/>
      <c r="DL24" s="676">
        <v>675120</v>
      </c>
      <c r="DM24" s="631"/>
      <c r="DN24" s="631"/>
      <c r="DO24" s="631"/>
      <c r="DP24" s="631"/>
      <c r="DQ24" s="631"/>
      <c r="DR24" s="631"/>
      <c r="DS24" s="631"/>
      <c r="DT24" s="631"/>
      <c r="DU24" s="631"/>
      <c r="DV24" s="632"/>
      <c r="DW24" s="635">
        <v>41.1</v>
      </c>
      <c r="DX24" s="636"/>
      <c r="DY24" s="636"/>
      <c r="DZ24" s="636"/>
      <c r="EA24" s="636"/>
      <c r="EB24" s="636"/>
      <c r="EC24" s="637"/>
    </row>
    <row r="25" spans="2:133" ht="11.25" customHeight="1" x14ac:dyDescent="0.2">
      <c r="B25" s="638" t="s">
        <v>286</v>
      </c>
      <c r="C25" s="639"/>
      <c r="D25" s="639"/>
      <c r="E25" s="639"/>
      <c r="F25" s="639"/>
      <c r="G25" s="639"/>
      <c r="H25" s="639"/>
      <c r="I25" s="639"/>
      <c r="J25" s="639"/>
      <c r="K25" s="639"/>
      <c r="L25" s="639"/>
      <c r="M25" s="639"/>
      <c r="N25" s="639"/>
      <c r="O25" s="639"/>
      <c r="P25" s="639"/>
      <c r="Q25" s="640"/>
      <c r="R25" s="641">
        <v>72975</v>
      </c>
      <c r="S25" s="642"/>
      <c r="T25" s="642"/>
      <c r="U25" s="642"/>
      <c r="V25" s="642"/>
      <c r="W25" s="642"/>
      <c r="X25" s="642"/>
      <c r="Y25" s="643"/>
      <c r="Z25" s="644">
        <v>2.2000000000000002</v>
      </c>
      <c r="AA25" s="644"/>
      <c r="AB25" s="644"/>
      <c r="AC25" s="644"/>
      <c r="AD25" s="645">
        <v>2005</v>
      </c>
      <c r="AE25" s="645"/>
      <c r="AF25" s="645"/>
      <c r="AG25" s="645"/>
      <c r="AH25" s="645"/>
      <c r="AI25" s="645"/>
      <c r="AJ25" s="645"/>
      <c r="AK25" s="645"/>
      <c r="AL25" s="646">
        <v>0.1</v>
      </c>
      <c r="AM25" s="647"/>
      <c r="AN25" s="647"/>
      <c r="AO25" s="648"/>
      <c r="AP25" s="659" t="s">
        <v>287</v>
      </c>
      <c r="AQ25" s="660"/>
      <c r="AR25" s="660"/>
      <c r="AS25" s="660"/>
      <c r="AT25" s="660"/>
      <c r="AU25" s="660"/>
      <c r="AV25" s="660"/>
      <c r="AW25" s="660"/>
      <c r="AX25" s="660"/>
      <c r="AY25" s="660"/>
      <c r="AZ25" s="660"/>
      <c r="BA25" s="660"/>
      <c r="BB25" s="660"/>
      <c r="BC25" s="660"/>
      <c r="BD25" s="660"/>
      <c r="BE25" s="660"/>
      <c r="BF25" s="661"/>
      <c r="BG25" s="641" t="s">
        <v>126</v>
      </c>
      <c r="BH25" s="642"/>
      <c r="BI25" s="642"/>
      <c r="BJ25" s="642"/>
      <c r="BK25" s="642"/>
      <c r="BL25" s="642"/>
      <c r="BM25" s="642"/>
      <c r="BN25" s="643"/>
      <c r="BO25" s="644" t="s">
        <v>126</v>
      </c>
      <c r="BP25" s="644"/>
      <c r="BQ25" s="644"/>
      <c r="BR25" s="644"/>
      <c r="BS25" s="650" t="s">
        <v>126</v>
      </c>
      <c r="BT25" s="642"/>
      <c r="BU25" s="642"/>
      <c r="BV25" s="642"/>
      <c r="BW25" s="642"/>
      <c r="BX25" s="642"/>
      <c r="BY25" s="642"/>
      <c r="BZ25" s="642"/>
      <c r="CA25" s="642"/>
      <c r="CB25" s="651"/>
      <c r="CD25" s="656" t="s">
        <v>288</v>
      </c>
      <c r="CE25" s="657"/>
      <c r="CF25" s="657"/>
      <c r="CG25" s="657"/>
      <c r="CH25" s="657"/>
      <c r="CI25" s="657"/>
      <c r="CJ25" s="657"/>
      <c r="CK25" s="657"/>
      <c r="CL25" s="657"/>
      <c r="CM25" s="657"/>
      <c r="CN25" s="657"/>
      <c r="CO25" s="657"/>
      <c r="CP25" s="657"/>
      <c r="CQ25" s="658"/>
      <c r="CR25" s="641">
        <v>263578</v>
      </c>
      <c r="CS25" s="677"/>
      <c r="CT25" s="677"/>
      <c r="CU25" s="677"/>
      <c r="CV25" s="677"/>
      <c r="CW25" s="677"/>
      <c r="CX25" s="677"/>
      <c r="CY25" s="678"/>
      <c r="CZ25" s="646">
        <v>8.1</v>
      </c>
      <c r="DA25" s="674"/>
      <c r="DB25" s="674"/>
      <c r="DC25" s="679"/>
      <c r="DD25" s="650">
        <v>229242</v>
      </c>
      <c r="DE25" s="677"/>
      <c r="DF25" s="677"/>
      <c r="DG25" s="677"/>
      <c r="DH25" s="677"/>
      <c r="DI25" s="677"/>
      <c r="DJ25" s="677"/>
      <c r="DK25" s="678"/>
      <c r="DL25" s="650">
        <v>229176</v>
      </c>
      <c r="DM25" s="677"/>
      <c r="DN25" s="677"/>
      <c r="DO25" s="677"/>
      <c r="DP25" s="677"/>
      <c r="DQ25" s="677"/>
      <c r="DR25" s="677"/>
      <c r="DS25" s="677"/>
      <c r="DT25" s="677"/>
      <c r="DU25" s="677"/>
      <c r="DV25" s="678"/>
      <c r="DW25" s="646">
        <v>14</v>
      </c>
      <c r="DX25" s="674"/>
      <c r="DY25" s="674"/>
      <c r="DZ25" s="674"/>
      <c r="EA25" s="674"/>
      <c r="EB25" s="674"/>
      <c r="EC25" s="675"/>
    </row>
    <row r="26" spans="2:133" ht="11.25" customHeight="1" x14ac:dyDescent="0.2">
      <c r="B26" s="638" t="s">
        <v>289</v>
      </c>
      <c r="C26" s="639"/>
      <c r="D26" s="639"/>
      <c r="E26" s="639"/>
      <c r="F26" s="639"/>
      <c r="G26" s="639"/>
      <c r="H26" s="639"/>
      <c r="I26" s="639"/>
      <c r="J26" s="639"/>
      <c r="K26" s="639"/>
      <c r="L26" s="639"/>
      <c r="M26" s="639"/>
      <c r="N26" s="639"/>
      <c r="O26" s="639"/>
      <c r="P26" s="639"/>
      <c r="Q26" s="640"/>
      <c r="R26" s="641">
        <v>1170</v>
      </c>
      <c r="S26" s="642"/>
      <c r="T26" s="642"/>
      <c r="U26" s="642"/>
      <c r="V26" s="642"/>
      <c r="W26" s="642"/>
      <c r="X26" s="642"/>
      <c r="Y26" s="643"/>
      <c r="Z26" s="644">
        <v>0</v>
      </c>
      <c r="AA26" s="644"/>
      <c r="AB26" s="644"/>
      <c r="AC26" s="644"/>
      <c r="AD26" s="645" t="s">
        <v>126</v>
      </c>
      <c r="AE26" s="645"/>
      <c r="AF26" s="645"/>
      <c r="AG26" s="645"/>
      <c r="AH26" s="645"/>
      <c r="AI26" s="645"/>
      <c r="AJ26" s="645"/>
      <c r="AK26" s="645"/>
      <c r="AL26" s="646" t="s">
        <v>126</v>
      </c>
      <c r="AM26" s="647"/>
      <c r="AN26" s="647"/>
      <c r="AO26" s="648"/>
      <c r="AP26" s="659" t="s">
        <v>290</v>
      </c>
      <c r="AQ26" s="680"/>
      <c r="AR26" s="680"/>
      <c r="AS26" s="680"/>
      <c r="AT26" s="680"/>
      <c r="AU26" s="680"/>
      <c r="AV26" s="680"/>
      <c r="AW26" s="680"/>
      <c r="AX26" s="680"/>
      <c r="AY26" s="680"/>
      <c r="AZ26" s="680"/>
      <c r="BA26" s="680"/>
      <c r="BB26" s="680"/>
      <c r="BC26" s="680"/>
      <c r="BD26" s="680"/>
      <c r="BE26" s="680"/>
      <c r="BF26" s="661"/>
      <c r="BG26" s="641" t="s">
        <v>126</v>
      </c>
      <c r="BH26" s="642"/>
      <c r="BI26" s="642"/>
      <c r="BJ26" s="642"/>
      <c r="BK26" s="642"/>
      <c r="BL26" s="642"/>
      <c r="BM26" s="642"/>
      <c r="BN26" s="643"/>
      <c r="BO26" s="644" t="s">
        <v>126</v>
      </c>
      <c r="BP26" s="644"/>
      <c r="BQ26" s="644"/>
      <c r="BR26" s="644"/>
      <c r="BS26" s="650" t="s">
        <v>126</v>
      </c>
      <c r="BT26" s="642"/>
      <c r="BU26" s="642"/>
      <c r="BV26" s="642"/>
      <c r="BW26" s="642"/>
      <c r="BX26" s="642"/>
      <c r="BY26" s="642"/>
      <c r="BZ26" s="642"/>
      <c r="CA26" s="642"/>
      <c r="CB26" s="651"/>
      <c r="CD26" s="656" t="s">
        <v>291</v>
      </c>
      <c r="CE26" s="657"/>
      <c r="CF26" s="657"/>
      <c r="CG26" s="657"/>
      <c r="CH26" s="657"/>
      <c r="CI26" s="657"/>
      <c r="CJ26" s="657"/>
      <c r="CK26" s="657"/>
      <c r="CL26" s="657"/>
      <c r="CM26" s="657"/>
      <c r="CN26" s="657"/>
      <c r="CO26" s="657"/>
      <c r="CP26" s="657"/>
      <c r="CQ26" s="658"/>
      <c r="CR26" s="641">
        <v>159048</v>
      </c>
      <c r="CS26" s="642"/>
      <c r="CT26" s="642"/>
      <c r="CU26" s="642"/>
      <c r="CV26" s="642"/>
      <c r="CW26" s="642"/>
      <c r="CX26" s="642"/>
      <c r="CY26" s="643"/>
      <c r="CZ26" s="646">
        <v>4.9000000000000004</v>
      </c>
      <c r="DA26" s="674"/>
      <c r="DB26" s="674"/>
      <c r="DC26" s="679"/>
      <c r="DD26" s="650">
        <v>131980</v>
      </c>
      <c r="DE26" s="642"/>
      <c r="DF26" s="642"/>
      <c r="DG26" s="642"/>
      <c r="DH26" s="642"/>
      <c r="DI26" s="642"/>
      <c r="DJ26" s="642"/>
      <c r="DK26" s="643"/>
      <c r="DL26" s="650" t="s">
        <v>126</v>
      </c>
      <c r="DM26" s="642"/>
      <c r="DN26" s="642"/>
      <c r="DO26" s="642"/>
      <c r="DP26" s="642"/>
      <c r="DQ26" s="642"/>
      <c r="DR26" s="642"/>
      <c r="DS26" s="642"/>
      <c r="DT26" s="642"/>
      <c r="DU26" s="642"/>
      <c r="DV26" s="643"/>
      <c r="DW26" s="646" t="s">
        <v>126</v>
      </c>
      <c r="DX26" s="674"/>
      <c r="DY26" s="674"/>
      <c r="DZ26" s="674"/>
      <c r="EA26" s="674"/>
      <c r="EB26" s="674"/>
      <c r="EC26" s="675"/>
    </row>
    <row r="27" spans="2:133" ht="11.25" customHeight="1" x14ac:dyDescent="0.2">
      <c r="B27" s="638" t="s">
        <v>292</v>
      </c>
      <c r="C27" s="639"/>
      <c r="D27" s="639"/>
      <c r="E27" s="639"/>
      <c r="F27" s="639"/>
      <c r="G27" s="639"/>
      <c r="H27" s="639"/>
      <c r="I27" s="639"/>
      <c r="J27" s="639"/>
      <c r="K27" s="639"/>
      <c r="L27" s="639"/>
      <c r="M27" s="639"/>
      <c r="N27" s="639"/>
      <c r="O27" s="639"/>
      <c r="P27" s="639"/>
      <c r="Q27" s="640"/>
      <c r="R27" s="641">
        <v>262553</v>
      </c>
      <c r="S27" s="642"/>
      <c r="T27" s="642"/>
      <c r="U27" s="642"/>
      <c r="V27" s="642"/>
      <c r="W27" s="642"/>
      <c r="X27" s="642"/>
      <c r="Y27" s="643"/>
      <c r="Z27" s="644">
        <v>7.8</v>
      </c>
      <c r="AA27" s="644"/>
      <c r="AB27" s="644"/>
      <c r="AC27" s="644"/>
      <c r="AD27" s="645" t="s">
        <v>126</v>
      </c>
      <c r="AE27" s="645"/>
      <c r="AF27" s="645"/>
      <c r="AG27" s="645"/>
      <c r="AH27" s="645"/>
      <c r="AI27" s="645"/>
      <c r="AJ27" s="645"/>
      <c r="AK27" s="645"/>
      <c r="AL27" s="646" t="s">
        <v>126</v>
      </c>
      <c r="AM27" s="647"/>
      <c r="AN27" s="647"/>
      <c r="AO27" s="648"/>
      <c r="AP27" s="638" t="s">
        <v>293</v>
      </c>
      <c r="AQ27" s="639"/>
      <c r="AR27" s="639"/>
      <c r="AS27" s="639"/>
      <c r="AT27" s="639"/>
      <c r="AU27" s="639"/>
      <c r="AV27" s="639"/>
      <c r="AW27" s="639"/>
      <c r="AX27" s="639"/>
      <c r="AY27" s="639"/>
      <c r="AZ27" s="639"/>
      <c r="BA27" s="639"/>
      <c r="BB27" s="639"/>
      <c r="BC27" s="639"/>
      <c r="BD27" s="639"/>
      <c r="BE27" s="639"/>
      <c r="BF27" s="640"/>
      <c r="BG27" s="641">
        <v>1518357</v>
      </c>
      <c r="BH27" s="642"/>
      <c r="BI27" s="642"/>
      <c r="BJ27" s="642"/>
      <c r="BK27" s="642"/>
      <c r="BL27" s="642"/>
      <c r="BM27" s="642"/>
      <c r="BN27" s="643"/>
      <c r="BO27" s="644">
        <v>100</v>
      </c>
      <c r="BP27" s="644"/>
      <c r="BQ27" s="644"/>
      <c r="BR27" s="644"/>
      <c r="BS27" s="650" t="s">
        <v>126</v>
      </c>
      <c r="BT27" s="642"/>
      <c r="BU27" s="642"/>
      <c r="BV27" s="642"/>
      <c r="BW27" s="642"/>
      <c r="BX27" s="642"/>
      <c r="BY27" s="642"/>
      <c r="BZ27" s="642"/>
      <c r="CA27" s="642"/>
      <c r="CB27" s="651"/>
      <c r="CD27" s="656" t="s">
        <v>294</v>
      </c>
      <c r="CE27" s="657"/>
      <c r="CF27" s="657"/>
      <c r="CG27" s="657"/>
      <c r="CH27" s="657"/>
      <c r="CI27" s="657"/>
      <c r="CJ27" s="657"/>
      <c r="CK27" s="657"/>
      <c r="CL27" s="657"/>
      <c r="CM27" s="657"/>
      <c r="CN27" s="657"/>
      <c r="CO27" s="657"/>
      <c r="CP27" s="657"/>
      <c r="CQ27" s="658"/>
      <c r="CR27" s="641">
        <v>121234</v>
      </c>
      <c r="CS27" s="677"/>
      <c r="CT27" s="677"/>
      <c r="CU27" s="677"/>
      <c r="CV27" s="677"/>
      <c r="CW27" s="677"/>
      <c r="CX27" s="677"/>
      <c r="CY27" s="678"/>
      <c r="CZ27" s="646">
        <v>3.7</v>
      </c>
      <c r="DA27" s="674"/>
      <c r="DB27" s="674"/>
      <c r="DC27" s="679"/>
      <c r="DD27" s="650">
        <v>71607</v>
      </c>
      <c r="DE27" s="677"/>
      <c r="DF27" s="677"/>
      <c r="DG27" s="677"/>
      <c r="DH27" s="677"/>
      <c r="DI27" s="677"/>
      <c r="DJ27" s="677"/>
      <c r="DK27" s="678"/>
      <c r="DL27" s="650">
        <v>42470</v>
      </c>
      <c r="DM27" s="677"/>
      <c r="DN27" s="677"/>
      <c r="DO27" s="677"/>
      <c r="DP27" s="677"/>
      <c r="DQ27" s="677"/>
      <c r="DR27" s="677"/>
      <c r="DS27" s="677"/>
      <c r="DT27" s="677"/>
      <c r="DU27" s="677"/>
      <c r="DV27" s="678"/>
      <c r="DW27" s="646">
        <v>2.6</v>
      </c>
      <c r="DX27" s="674"/>
      <c r="DY27" s="674"/>
      <c r="DZ27" s="674"/>
      <c r="EA27" s="674"/>
      <c r="EB27" s="674"/>
      <c r="EC27" s="675"/>
    </row>
    <row r="28" spans="2:133" ht="11.25" customHeight="1" x14ac:dyDescent="0.2">
      <c r="B28" s="683" t="s">
        <v>295</v>
      </c>
      <c r="C28" s="684"/>
      <c r="D28" s="684"/>
      <c r="E28" s="684"/>
      <c r="F28" s="684"/>
      <c r="G28" s="684"/>
      <c r="H28" s="684"/>
      <c r="I28" s="684"/>
      <c r="J28" s="684"/>
      <c r="K28" s="684"/>
      <c r="L28" s="684"/>
      <c r="M28" s="684"/>
      <c r="N28" s="684"/>
      <c r="O28" s="684"/>
      <c r="P28" s="684"/>
      <c r="Q28" s="685"/>
      <c r="R28" s="641" t="s">
        <v>126</v>
      </c>
      <c r="S28" s="642"/>
      <c r="T28" s="642"/>
      <c r="U28" s="642"/>
      <c r="V28" s="642"/>
      <c r="W28" s="642"/>
      <c r="X28" s="642"/>
      <c r="Y28" s="643"/>
      <c r="Z28" s="644" t="s">
        <v>126</v>
      </c>
      <c r="AA28" s="644"/>
      <c r="AB28" s="644"/>
      <c r="AC28" s="644"/>
      <c r="AD28" s="645" t="s">
        <v>126</v>
      </c>
      <c r="AE28" s="645"/>
      <c r="AF28" s="645"/>
      <c r="AG28" s="645"/>
      <c r="AH28" s="645"/>
      <c r="AI28" s="645"/>
      <c r="AJ28" s="645"/>
      <c r="AK28" s="645"/>
      <c r="AL28" s="646" t="s">
        <v>126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296</v>
      </c>
      <c r="CE28" s="657"/>
      <c r="CF28" s="657"/>
      <c r="CG28" s="657"/>
      <c r="CH28" s="657"/>
      <c r="CI28" s="657"/>
      <c r="CJ28" s="657"/>
      <c r="CK28" s="657"/>
      <c r="CL28" s="657"/>
      <c r="CM28" s="657"/>
      <c r="CN28" s="657"/>
      <c r="CO28" s="657"/>
      <c r="CP28" s="657"/>
      <c r="CQ28" s="658"/>
      <c r="CR28" s="641">
        <v>403474</v>
      </c>
      <c r="CS28" s="642"/>
      <c r="CT28" s="642"/>
      <c r="CU28" s="642"/>
      <c r="CV28" s="642"/>
      <c r="CW28" s="642"/>
      <c r="CX28" s="642"/>
      <c r="CY28" s="643"/>
      <c r="CZ28" s="646">
        <v>12.4</v>
      </c>
      <c r="DA28" s="674"/>
      <c r="DB28" s="674"/>
      <c r="DC28" s="679"/>
      <c r="DD28" s="650">
        <v>403474</v>
      </c>
      <c r="DE28" s="642"/>
      <c r="DF28" s="642"/>
      <c r="DG28" s="642"/>
      <c r="DH28" s="642"/>
      <c r="DI28" s="642"/>
      <c r="DJ28" s="642"/>
      <c r="DK28" s="643"/>
      <c r="DL28" s="650">
        <v>403474</v>
      </c>
      <c r="DM28" s="642"/>
      <c r="DN28" s="642"/>
      <c r="DO28" s="642"/>
      <c r="DP28" s="642"/>
      <c r="DQ28" s="642"/>
      <c r="DR28" s="642"/>
      <c r="DS28" s="642"/>
      <c r="DT28" s="642"/>
      <c r="DU28" s="642"/>
      <c r="DV28" s="643"/>
      <c r="DW28" s="646">
        <v>24.6</v>
      </c>
      <c r="DX28" s="674"/>
      <c r="DY28" s="674"/>
      <c r="DZ28" s="674"/>
      <c r="EA28" s="674"/>
      <c r="EB28" s="674"/>
      <c r="EC28" s="675"/>
    </row>
    <row r="29" spans="2:133" ht="11.25" customHeight="1" x14ac:dyDescent="0.2">
      <c r="B29" s="638" t="s">
        <v>297</v>
      </c>
      <c r="C29" s="639"/>
      <c r="D29" s="639"/>
      <c r="E29" s="639"/>
      <c r="F29" s="639"/>
      <c r="G29" s="639"/>
      <c r="H29" s="639"/>
      <c r="I29" s="639"/>
      <c r="J29" s="639"/>
      <c r="K29" s="639"/>
      <c r="L29" s="639"/>
      <c r="M29" s="639"/>
      <c r="N29" s="639"/>
      <c r="O29" s="639"/>
      <c r="P29" s="639"/>
      <c r="Q29" s="640"/>
      <c r="R29" s="641">
        <v>118567</v>
      </c>
      <c r="S29" s="642"/>
      <c r="T29" s="642"/>
      <c r="U29" s="642"/>
      <c r="V29" s="642"/>
      <c r="W29" s="642"/>
      <c r="X29" s="642"/>
      <c r="Y29" s="643"/>
      <c r="Z29" s="644">
        <v>3.5</v>
      </c>
      <c r="AA29" s="644"/>
      <c r="AB29" s="644"/>
      <c r="AC29" s="644"/>
      <c r="AD29" s="645" t="s">
        <v>126</v>
      </c>
      <c r="AE29" s="645"/>
      <c r="AF29" s="645"/>
      <c r="AG29" s="645"/>
      <c r="AH29" s="645"/>
      <c r="AI29" s="645"/>
      <c r="AJ29" s="645"/>
      <c r="AK29" s="645"/>
      <c r="AL29" s="646" t="s">
        <v>126</v>
      </c>
      <c r="AM29" s="647"/>
      <c r="AN29" s="647"/>
      <c r="AO29" s="648"/>
      <c r="AP29" s="620" t="s">
        <v>217</v>
      </c>
      <c r="AQ29" s="621"/>
      <c r="AR29" s="621"/>
      <c r="AS29" s="621"/>
      <c r="AT29" s="621"/>
      <c r="AU29" s="621"/>
      <c r="AV29" s="621"/>
      <c r="AW29" s="621"/>
      <c r="AX29" s="621"/>
      <c r="AY29" s="621"/>
      <c r="AZ29" s="621"/>
      <c r="BA29" s="621"/>
      <c r="BB29" s="621"/>
      <c r="BC29" s="621"/>
      <c r="BD29" s="621"/>
      <c r="BE29" s="621"/>
      <c r="BF29" s="622"/>
      <c r="BG29" s="620" t="s">
        <v>298</v>
      </c>
      <c r="BH29" s="681"/>
      <c r="BI29" s="681"/>
      <c r="BJ29" s="681"/>
      <c r="BK29" s="681"/>
      <c r="BL29" s="681"/>
      <c r="BM29" s="681"/>
      <c r="BN29" s="681"/>
      <c r="BO29" s="681"/>
      <c r="BP29" s="681"/>
      <c r="BQ29" s="682"/>
      <c r="BR29" s="620" t="s">
        <v>299</v>
      </c>
      <c r="BS29" s="681"/>
      <c r="BT29" s="681"/>
      <c r="BU29" s="681"/>
      <c r="BV29" s="681"/>
      <c r="BW29" s="681"/>
      <c r="BX29" s="681"/>
      <c r="BY29" s="681"/>
      <c r="BZ29" s="681"/>
      <c r="CA29" s="681"/>
      <c r="CB29" s="682"/>
      <c r="CD29" s="704" t="s">
        <v>300</v>
      </c>
      <c r="CE29" s="705"/>
      <c r="CF29" s="656" t="s">
        <v>69</v>
      </c>
      <c r="CG29" s="657"/>
      <c r="CH29" s="657"/>
      <c r="CI29" s="657"/>
      <c r="CJ29" s="657"/>
      <c r="CK29" s="657"/>
      <c r="CL29" s="657"/>
      <c r="CM29" s="657"/>
      <c r="CN29" s="657"/>
      <c r="CO29" s="657"/>
      <c r="CP29" s="657"/>
      <c r="CQ29" s="658"/>
      <c r="CR29" s="641">
        <v>403474</v>
      </c>
      <c r="CS29" s="677"/>
      <c r="CT29" s="677"/>
      <c r="CU29" s="677"/>
      <c r="CV29" s="677"/>
      <c r="CW29" s="677"/>
      <c r="CX29" s="677"/>
      <c r="CY29" s="678"/>
      <c r="CZ29" s="646">
        <v>12.4</v>
      </c>
      <c r="DA29" s="674"/>
      <c r="DB29" s="674"/>
      <c r="DC29" s="679"/>
      <c r="DD29" s="650">
        <v>403474</v>
      </c>
      <c r="DE29" s="677"/>
      <c r="DF29" s="677"/>
      <c r="DG29" s="677"/>
      <c r="DH29" s="677"/>
      <c r="DI29" s="677"/>
      <c r="DJ29" s="677"/>
      <c r="DK29" s="678"/>
      <c r="DL29" s="650">
        <v>403474</v>
      </c>
      <c r="DM29" s="677"/>
      <c r="DN29" s="677"/>
      <c r="DO29" s="677"/>
      <c r="DP29" s="677"/>
      <c r="DQ29" s="677"/>
      <c r="DR29" s="677"/>
      <c r="DS29" s="677"/>
      <c r="DT29" s="677"/>
      <c r="DU29" s="677"/>
      <c r="DV29" s="678"/>
      <c r="DW29" s="646">
        <v>24.6</v>
      </c>
      <c r="DX29" s="674"/>
      <c r="DY29" s="674"/>
      <c r="DZ29" s="674"/>
      <c r="EA29" s="674"/>
      <c r="EB29" s="674"/>
      <c r="EC29" s="675"/>
    </row>
    <row r="30" spans="2:133" ht="11.25" customHeight="1" x14ac:dyDescent="0.2">
      <c r="B30" s="638" t="s">
        <v>301</v>
      </c>
      <c r="C30" s="639"/>
      <c r="D30" s="639"/>
      <c r="E30" s="639"/>
      <c r="F30" s="639"/>
      <c r="G30" s="639"/>
      <c r="H30" s="639"/>
      <c r="I30" s="639"/>
      <c r="J30" s="639"/>
      <c r="K30" s="639"/>
      <c r="L30" s="639"/>
      <c r="M30" s="639"/>
      <c r="N30" s="639"/>
      <c r="O30" s="639"/>
      <c r="P30" s="639"/>
      <c r="Q30" s="640"/>
      <c r="R30" s="641">
        <v>7078</v>
      </c>
      <c r="S30" s="642"/>
      <c r="T30" s="642"/>
      <c r="U30" s="642"/>
      <c r="V30" s="642"/>
      <c r="W30" s="642"/>
      <c r="X30" s="642"/>
      <c r="Y30" s="643"/>
      <c r="Z30" s="644">
        <v>0.2</v>
      </c>
      <c r="AA30" s="644"/>
      <c r="AB30" s="644"/>
      <c r="AC30" s="644"/>
      <c r="AD30" s="645">
        <v>1153</v>
      </c>
      <c r="AE30" s="645"/>
      <c r="AF30" s="645"/>
      <c r="AG30" s="645"/>
      <c r="AH30" s="645"/>
      <c r="AI30" s="645"/>
      <c r="AJ30" s="645"/>
      <c r="AK30" s="645"/>
      <c r="AL30" s="646">
        <v>0.1</v>
      </c>
      <c r="AM30" s="647"/>
      <c r="AN30" s="647"/>
      <c r="AO30" s="648"/>
      <c r="AP30" s="689" t="s">
        <v>302</v>
      </c>
      <c r="AQ30" s="690"/>
      <c r="AR30" s="690"/>
      <c r="AS30" s="690"/>
      <c r="AT30" s="695" t="s">
        <v>303</v>
      </c>
      <c r="AU30" s="230"/>
      <c r="AV30" s="230"/>
      <c r="AW30" s="230"/>
      <c r="AX30" s="627" t="s">
        <v>184</v>
      </c>
      <c r="AY30" s="628"/>
      <c r="AZ30" s="628"/>
      <c r="BA30" s="628"/>
      <c r="BB30" s="628"/>
      <c r="BC30" s="628"/>
      <c r="BD30" s="628"/>
      <c r="BE30" s="628"/>
      <c r="BF30" s="629"/>
      <c r="BG30" s="701">
        <v>100</v>
      </c>
      <c r="BH30" s="702"/>
      <c r="BI30" s="702"/>
      <c r="BJ30" s="702"/>
      <c r="BK30" s="702"/>
      <c r="BL30" s="702"/>
      <c r="BM30" s="636">
        <v>99.9</v>
      </c>
      <c r="BN30" s="702"/>
      <c r="BO30" s="702"/>
      <c r="BP30" s="702"/>
      <c r="BQ30" s="703"/>
      <c r="BR30" s="701">
        <v>100</v>
      </c>
      <c r="BS30" s="702"/>
      <c r="BT30" s="702"/>
      <c r="BU30" s="702"/>
      <c r="BV30" s="702"/>
      <c r="BW30" s="702"/>
      <c r="BX30" s="636">
        <v>99.9</v>
      </c>
      <c r="BY30" s="702"/>
      <c r="BZ30" s="702"/>
      <c r="CA30" s="702"/>
      <c r="CB30" s="703"/>
      <c r="CD30" s="706"/>
      <c r="CE30" s="707"/>
      <c r="CF30" s="656" t="s">
        <v>304</v>
      </c>
      <c r="CG30" s="657"/>
      <c r="CH30" s="657"/>
      <c r="CI30" s="657"/>
      <c r="CJ30" s="657"/>
      <c r="CK30" s="657"/>
      <c r="CL30" s="657"/>
      <c r="CM30" s="657"/>
      <c r="CN30" s="657"/>
      <c r="CO30" s="657"/>
      <c r="CP30" s="657"/>
      <c r="CQ30" s="658"/>
      <c r="CR30" s="641">
        <v>389620</v>
      </c>
      <c r="CS30" s="642"/>
      <c r="CT30" s="642"/>
      <c r="CU30" s="642"/>
      <c r="CV30" s="642"/>
      <c r="CW30" s="642"/>
      <c r="CX30" s="642"/>
      <c r="CY30" s="643"/>
      <c r="CZ30" s="646">
        <v>12</v>
      </c>
      <c r="DA30" s="674"/>
      <c r="DB30" s="674"/>
      <c r="DC30" s="679"/>
      <c r="DD30" s="650">
        <v>389620</v>
      </c>
      <c r="DE30" s="642"/>
      <c r="DF30" s="642"/>
      <c r="DG30" s="642"/>
      <c r="DH30" s="642"/>
      <c r="DI30" s="642"/>
      <c r="DJ30" s="642"/>
      <c r="DK30" s="643"/>
      <c r="DL30" s="650">
        <v>389620</v>
      </c>
      <c r="DM30" s="642"/>
      <c r="DN30" s="642"/>
      <c r="DO30" s="642"/>
      <c r="DP30" s="642"/>
      <c r="DQ30" s="642"/>
      <c r="DR30" s="642"/>
      <c r="DS30" s="642"/>
      <c r="DT30" s="642"/>
      <c r="DU30" s="642"/>
      <c r="DV30" s="643"/>
      <c r="DW30" s="646">
        <v>23.7</v>
      </c>
      <c r="DX30" s="674"/>
      <c r="DY30" s="674"/>
      <c r="DZ30" s="674"/>
      <c r="EA30" s="674"/>
      <c r="EB30" s="674"/>
      <c r="EC30" s="675"/>
    </row>
    <row r="31" spans="2:133" ht="11.25" customHeight="1" x14ac:dyDescent="0.2">
      <c r="B31" s="638" t="s">
        <v>305</v>
      </c>
      <c r="C31" s="639"/>
      <c r="D31" s="639"/>
      <c r="E31" s="639"/>
      <c r="F31" s="639"/>
      <c r="G31" s="639"/>
      <c r="H31" s="639"/>
      <c r="I31" s="639"/>
      <c r="J31" s="639"/>
      <c r="K31" s="639"/>
      <c r="L31" s="639"/>
      <c r="M31" s="639"/>
      <c r="N31" s="639"/>
      <c r="O31" s="639"/>
      <c r="P31" s="639"/>
      <c r="Q31" s="640"/>
      <c r="R31" s="641">
        <v>5366</v>
      </c>
      <c r="S31" s="642"/>
      <c r="T31" s="642"/>
      <c r="U31" s="642"/>
      <c r="V31" s="642"/>
      <c r="W31" s="642"/>
      <c r="X31" s="642"/>
      <c r="Y31" s="643"/>
      <c r="Z31" s="644">
        <v>0.2</v>
      </c>
      <c r="AA31" s="644"/>
      <c r="AB31" s="644"/>
      <c r="AC31" s="644"/>
      <c r="AD31" s="645" t="s">
        <v>126</v>
      </c>
      <c r="AE31" s="645"/>
      <c r="AF31" s="645"/>
      <c r="AG31" s="645"/>
      <c r="AH31" s="645"/>
      <c r="AI31" s="645"/>
      <c r="AJ31" s="645"/>
      <c r="AK31" s="645"/>
      <c r="AL31" s="646" t="s">
        <v>126</v>
      </c>
      <c r="AM31" s="647"/>
      <c r="AN31" s="647"/>
      <c r="AO31" s="648"/>
      <c r="AP31" s="691"/>
      <c r="AQ31" s="692"/>
      <c r="AR31" s="692"/>
      <c r="AS31" s="692"/>
      <c r="AT31" s="696"/>
      <c r="AU31" s="229" t="s">
        <v>306</v>
      </c>
      <c r="AV31" s="229"/>
      <c r="AW31" s="229"/>
      <c r="AX31" s="638" t="s">
        <v>307</v>
      </c>
      <c r="AY31" s="639"/>
      <c r="AZ31" s="639"/>
      <c r="BA31" s="639"/>
      <c r="BB31" s="639"/>
      <c r="BC31" s="639"/>
      <c r="BD31" s="639"/>
      <c r="BE31" s="639"/>
      <c r="BF31" s="640"/>
      <c r="BG31" s="698">
        <v>99.3</v>
      </c>
      <c r="BH31" s="677"/>
      <c r="BI31" s="677"/>
      <c r="BJ31" s="677"/>
      <c r="BK31" s="677"/>
      <c r="BL31" s="677"/>
      <c r="BM31" s="647">
        <v>98.9</v>
      </c>
      <c r="BN31" s="699"/>
      <c r="BO31" s="699"/>
      <c r="BP31" s="699"/>
      <c r="BQ31" s="700"/>
      <c r="BR31" s="698">
        <v>99.3</v>
      </c>
      <c r="BS31" s="677"/>
      <c r="BT31" s="677"/>
      <c r="BU31" s="677"/>
      <c r="BV31" s="677"/>
      <c r="BW31" s="677"/>
      <c r="BX31" s="647">
        <v>99.1</v>
      </c>
      <c r="BY31" s="699"/>
      <c r="BZ31" s="699"/>
      <c r="CA31" s="699"/>
      <c r="CB31" s="700"/>
      <c r="CD31" s="706"/>
      <c r="CE31" s="707"/>
      <c r="CF31" s="656" t="s">
        <v>308</v>
      </c>
      <c r="CG31" s="657"/>
      <c r="CH31" s="657"/>
      <c r="CI31" s="657"/>
      <c r="CJ31" s="657"/>
      <c r="CK31" s="657"/>
      <c r="CL31" s="657"/>
      <c r="CM31" s="657"/>
      <c r="CN31" s="657"/>
      <c r="CO31" s="657"/>
      <c r="CP31" s="657"/>
      <c r="CQ31" s="658"/>
      <c r="CR31" s="641">
        <v>13854</v>
      </c>
      <c r="CS31" s="677"/>
      <c r="CT31" s="677"/>
      <c r="CU31" s="677"/>
      <c r="CV31" s="677"/>
      <c r="CW31" s="677"/>
      <c r="CX31" s="677"/>
      <c r="CY31" s="678"/>
      <c r="CZ31" s="646">
        <v>0.4</v>
      </c>
      <c r="DA31" s="674"/>
      <c r="DB31" s="674"/>
      <c r="DC31" s="679"/>
      <c r="DD31" s="650">
        <v>13854</v>
      </c>
      <c r="DE31" s="677"/>
      <c r="DF31" s="677"/>
      <c r="DG31" s="677"/>
      <c r="DH31" s="677"/>
      <c r="DI31" s="677"/>
      <c r="DJ31" s="677"/>
      <c r="DK31" s="678"/>
      <c r="DL31" s="650">
        <v>13854</v>
      </c>
      <c r="DM31" s="677"/>
      <c r="DN31" s="677"/>
      <c r="DO31" s="677"/>
      <c r="DP31" s="677"/>
      <c r="DQ31" s="677"/>
      <c r="DR31" s="677"/>
      <c r="DS31" s="677"/>
      <c r="DT31" s="677"/>
      <c r="DU31" s="677"/>
      <c r="DV31" s="678"/>
      <c r="DW31" s="646">
        <v>0.8</v>
      </c>
      <c r="DX31" s="674"/>
      <c r="DY31" s="674"/>
      <c r="DZ31" s="674"/>
      <c r="EA31" s="674"/>
      <c r="EB31" s="674"/>
      <c r="EC31" s="675"/>
    </row>
    <row r="32" spans="2:133" ht="11.25" customHeight="1" x14ac:dyDescent="0.2">
      <c r="B32" s="638" t="s">
        <v>309</v>
      </c>
      <c r="C32" s="639"/>
      <c r="D32" s="639"/>
      <c r="E32" s="639"/>
      <c r="F32" s="639"/>
      <c r="G32" s="639"/>
      <c r="H32" s="639"/>
      <c r="I32" s="639"/>
      <c r="J32" s="639"/>
      <c r="K32" s="639"/>
      <c r="L32" s="639"/>
      <c r="M32" s="639"/>
      <c r="N32" s="639"/>
      <c r="O32" s="639"/>
      <c r="P32" s="639"/>
      <c r="Q32" s="640"/>
      <c r="R32" s="641">
        <v>217379</v>
      </c>
      <c r="S32" s="642"/>
      <c r="T32" s="642"/>
      <c r="U32" s="642"/>
      <c r="V32" s="642"/>
      <c r="W32" s="642"/>
      <c r="X32" s="642"/>
      <c r="Y32" s="643"/>
      <c r="Z32" s="644">
        <v>6.5</v>
      </c>
      <c r="AA32" s="644"/>
      <c r="AB32" s="644"/>
      <c r="AC32" s="644"/>
      <c r="AD32" s="645" t="s">
        <v>126</v>
      </c>
      <c r="AE32" s="645"/>
      <c r="AF32" s="645"/>
      <c r="AG32" s="645"/>
      <c r="AH32" s="645"/>
      <c r="AI32" s="645"/>
      <c r="AJ32" s="645"/>
      <c r="AK32" s="645"/>
      <c r="AL32" s="646" t="s">
        <v>126</v>
      </c>
      <c r="AM32" s="647"/>
      <c r="AN32" s="647"/>
      <c r="AO32" s="648"/>
      <c r="AP32" s="693"/>
      <c r="AQ32" s="694"/>
      <c r="AR32" s="694"/>
      <c r="AS32" s="694"/>
      <c r="AT32" s="697"/>
      <c r="AU32" s="231"/>
      <c r="AV32" s="231"/>
      <c r="AW32" s="231"/>
      <c r="AX32" s="686" t="s">
        <v>310</v>
      </c>
      <c r="AY32" s="687"/>
      <c r="AZ32" s="687"/>
      <c r="BA32" s="687"/>
      <c r="BB32" s="687"/>
      <c r="BC32" s="687"/>
      <c r="BD32" s="687"/>
      <c r="BE32" s="687"/>
      <c r="BF32" s="688"/>
      <c r="BG32" s="710">
        <v>100</v>
      </c>
      <c r="BH32" s="711"/>
      <c r="BI32" s="711"/>
      <c r="BJ32" s="711"/>
      <c r="BK32" s="711"/>
      <c r="BL32" s="711"/>
      <c r="BM32" s="712">
        <v>100</v>
      </c>
      <c r="BN32" s="711"/>
      <c r="BO32" s="711"/>
      <c r="BP32" s="711"/>
      <c r="BQ32" s="713"/>
      <c r="BR32" s="710">
        <v>100</v>
      </c>
      <c r="BS32" s="711"/>
      <c r="BT32" s="711"/>
      <c r="BU32" s="711"/>
      <c r="BV32" s="711"/>
      <c r="BW32" s="711"/>
      <c r="BX32" s="712">
        <v>100</v>
      </c>
      <c r="BY32" s="711"/>
      <c r="BZ32" s="711"/>
      <c r="CA32" s="711"/>
      <c r="CB32" s="713"/>
      <c r="CD32" s="708"/>
      <c r="CE32" s="709"/>
      <c r="CF32" s="656" t="s">
        <v>311</v>
      </c>
      <c r="CG32" s="657"/>
      <c r="CH32" s="657"/>
      <c r="CI32" s="657"/>
      <c r="CJ32" s="657"/>
      <c r="CK32" s="657"/>
      <c r="CL32" s="657"/>
      <c r="CM32" s="657"/>
      <c r="CN32" s="657"/>
      <c r="CO32" s="657"/>
      <c r="CP32" s="657"/>
      <c r="CQ32" s="658"/>
      <c r="CR32" s="641" t="s">
        <v>126</v>
      </c>
      <c r="CS32" s="642"/>
      <c r="CT32" s="642"/>
      <c r="CU32" s="642"/>
      <c r="CV32" s="642"/>
      <c r="CW32" s="642"/>
      <c r="CX32" s="642"/>
      <c r="CY32" s="643"/>
      <c r="CZ32" s="646" t="s">
        <v>126</v>
      </c>
      <c r="DA32" s="674"/>
      <c r="DB32" s="674"/>
      <c r="DC32" s="679"/>
      <c r="DD32" s="650" t="s">
        <v>126</v>
      </c>
      <c r="DE32" s="642"/>
      <c r="DF32" s="642"/>
      <c r="DG32" s="642"/>
      <c r="DH32" s="642"/>
      <c r="DI32" s="642"/>
      <c r="DJ32" s="642"/>
      <c r="DK32" s="643"/>
      <c r="DL32" s="650" t="s">
        <v>126</v>
      </c>
      <c r="DM32" s="642"/>
      <c r="DN32" s="642"/>
      <c r="DO32" s="642"/>
      <c r="DP32" s="642"/>
      <c r="DQ32" s="642"/>
      <c r="DR32" s="642"/>
      <c r="DS32" s="642"/>
      <c r="DT32" s="642"/>
      <c r="DU32" s="642"/>
      <c r="DV32" s="643"/>
      <c r="DW32" s="646" t="s">
        <v>126</v>
      </c>
      <c r="DX32" s="674"/>
      <c r="DY32" s="674"/>
      <c r="DZ32" s="674"/>
      <c r="EA32" s="674"/>
      <c r="EB32" s="674"/>
      <c r="EC32" s="675"/>
    </row>
    <row r="33" spans="2:133" ht="11.25" customHeight="1" x14ac:dyDescent="0.2">
      <c r="B33" s="638" t="s">
        <v>312</v>
      </c>
      <c r="C33" s="639"/>
      <c r="D33" s="639"/>
      <c r="E33" s="639"/>
      <c r="F33" s="639"/>
      <c r="G33" s="639"/>
      <c r="H33" s="639"/>
      <c r="I33" s="639"/>
      <c r="J33" s="639"/>
      <c r="K33" s="639"/>
      <c r="L33" s="639"/>
      <c r="M33" s="639"/>
      <c r="N33" s="639"/>
      <c r="O33" s="639"/>
      <c r="P33" s="639"/>
      <c r="Q33" s="640"/>
      <c r="R33" s="641">
        <v>20023</v>
      </c>
      <c r="S33" s="642"/>
      <c r="T33" s="642"/>
      <c r="U33" s="642"/>
      <c r="V33" s="642"/>
      <c r="W33" s="642"/>
      <c r="X33" s="642"/>
      <c r="Y33" s="643"/>
      <c r="Z33" s="644">
        <v>0.6</v>
      </c>
      <c r="AA33" s="644"/>
      <c r="AB33" s="644"/>
      <c r="AC33" s="644"/>
      <c r="AD33" s="645" t="s">
        <v>126</v>
      </c>
      <c r="AE33" s="645"/>
      <c r="AF33" s="645"/>
      <c r="AG33" s="645"/>
      <c r="AH33" s="645"/>
      <c r="AI33" s="645"/>
      <c r="AJ33" s="645"/>
      <c r="AK33" s="645"/>
      <c r="AL33" s="646" t="s">
        <v>126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313</v>
      </c>
      <c r="CE33" s="657"/>
      <c r="CF33" s="657"/>
      <c r="CG33" s="657"/>
      <c r="CH33" s="657"/>
      <c r="CI33" s="657"/>
      <c r="CJ33" s="657"/>
      <c r="CK33" s="657"/>
      <c r="CL33" s="657"/>
      <c r="CM33" s="657"/>
      <c r="CN33" s="657"/>
      <c r="CO33" s="657"/>
      <c r="CP33" s="657"/>
      <c r="CQ33" s="658"/>
      <c r="CR33" s="641">
        <v>1340567</v>
      </c>
      <c r="CS33" s="677"/>
      <c r="CT33" s="677"/>
      <c r="CU33" s="677"/>
      <c r="CV33" s="677"/>
      <c r="CW33" s="677"/>
      <c r="CX33" s="677"/>
      <c r="CY33" s="678"/>
      <c r="CZ33" s="646">
        <v>41.2</v>
      </c>
      <c r="DA33" s="674"/>
      <c r="DB33" s="674"/>
      <c r="DC33" s="679"/>
      <c r="DD33" s="650">
        <v>884868</v>
      </c>
      <c r="DE33" s="677"/>
      <c r="DF33" s="677"/>
      <c r="DG33" s="677"/>
      <c r="DH33" s="677"/>
      <c r="DI33" s="677"/>
      <c r="DJ33" s="677"/>
      <c r="DK33" s="678"/>
      <c r="DL33" s="650">
        <v>626220</v>
      </c>
      <c r="DM33" s="677"/>
      <c r="DN33" s="677"/>
      <c r="DO33" s="677"/>
      <c r="DP33" s="677"/>
      <c r="DQ33" s="677"/>
      <c r="DR33" s="677"/>
      <c r="DS33" s="677"/>
      <c r="DT33" s="677"/>
      <c r="DU33" s="677"/>
      <c r="DV33" s="678"/>
      <c r="DW33" s="646">
        <v>38.200000000000003</v>
      </c>
      <c r="DX33" s="674"/>
      <c r="DY33" s="674"/>
      <c r="DZ33" s="674"/>
      <c r="EA33" s="674"/>
      <c r="EB33" s="674"/>
      <c r="EC33" s="675"/>
    </row>
    <row r="34" spans="2:133" ht="11.25" customHeight="1" x14ac:dyDescent="0.2">
      <c r="B34" s="638" t="s">
        <v>314</v>
      </c>
      <c r="C34" s="639"/>
      <c r="D34" s="639"/>
      <c r="E34" s="639"/>
      <c r="F34" s="639"/>
      <c r="G34" s="639"/>
      <c r="H34" s="639"/>
      <c r="I34" s="639"/>
      <c r="J34" s="639"/>
      <c r="K34" s="639"/>
      <c r="L34" s="639"/>
      <c r="M34" s="639"/>
      <c r="N34" s="639"/>
      <c r="O34" s="639"/>
      <c r="P34" s="639"/>
      <c r="Q34" s="640"/>
      <c r="R34" s="641">
        <v>322381</v>
      </c>
      <c r="S34" s="642"/>
      <c r="T34" s="642"/>
      <c r="U34" s="642"/>
      <c r="V34" s="642"/>
      <c r="W34" s="642"/>
      <c r="X34" s="642"/>
      <c r="Y34" s="643"/>
      <c r="Z34" s="644">
        <v>9.6</v>
      </c>
      <c r="AA34" s="644"/>
      <c r="AB34" s="644"/>
      <c r="AC34" s="644"/>
      <c r="AD34" s="645">
        <v>7</v>
      </c>
      <c r="AE34" s="645"/>
      <c r="AF34" s="645"/>
      <c r="AG34" s="645"/>
      <c r="AH34" s="645"/>
      <c r="AI34" s="645"/>
      <c r="AJ34" s="645"/>
      <c r="AK34" s="645"/>
      <c r="AL34" s="646">
        <v>0</v>
      </c>
      <c r="AM34" s="647"/>
      <c r="AN34" s="647"/>
      <c r="AO34" s="648"/>
      <c r="AP34" s="234"/>
      <c r="AQ34" s="620" t="s">
        <v>315</v>
      </c>
      <c r="AR34" s="621"/>
      <c r="AS34" s="621"/>
      <c r="AT34" s="621"/>
      <c r="AU34" s="621"/>
      <c r="AV34" s="621"/>
      <c r="AW34" s="621"/>
      <c r="AX34" s="621"/>
      <c r="AY34" s="621"/>
      <c r="AZ34" s="621"/>
      <c r="BA34" s="621"/>
      <c r="BB34" s="621"/>
      <c r="BC34" s="621"/>
      <c r="BD34" s="621"/>
      <c r="BE34" s="621"/>
      <c r="BF34" s="622"/>
      <c r="BG34" s="620" t="s">
        <v>316</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317</v>
      </c>
      <c r="CE34" s="657"/>
      <c r="CF34" s="657"/>
      <c r="CG34" s="657"/>
      <c r="CH34" s="657"/>
      <c r="CI34" s="657"/>
      <c r="CJ34" s="657"/>
      <c r="CK34" s="657"/>
      <c r="CL34" s="657"/>
      <c r="CM34" s="657"/>
      <c r="CN34" s="657"/>
      <c r="CO34" s="657"/>
      <c r="CP34" s="657"/>
      <c r="CQ34" s="658"/>
      <c r="CR34" s="641">
        <v>718244</v>
      </c>
      <c r="CS34" s="642"/>
      <c r="CT34" s="642"/>
      <c r="CU34" s="642"/>
      <c r="CV34" s="642"/>
      <c r="CW34" s="642"/>
      <c r="CX34" s="642"/>
      <c r="CY34" s="643"/>
      <c r="CZ34" s="646">
        <v>22.1</v>
      </c>
      <c r="DA34" s="674"/>
      <c r="DB34" s="674"/>
      <c r="DC34" s="679"/>
      <c r="DD34" s="650">
        <v>460632</v>
      </c>
      <c r="DE34" s="642"/>
      <c r="DF34" s="642"/>
      <c r="DG34" s="642"/>
      <c r="DH34" s="642"/>
      <c r="DI34" s="642"/>
      <c r="DJ34" s="642"/>
      <c r="DK34" s="643"/>
      <c r="DL34" s="650">
        <v>331762</v>
      </c>
      <c r="DM34" s="642"/>
      <c r="DN34" s="642"/>
      <c r="DO34" s="642"/>
      <c r="DP34" s="642"/>
      <c r="DQ34" s="642"/>
      <c r="DR34" s="642"/>
      <c r="DS34" s="642"/>
      <c r="DT34" s="642"/>
      <c r="DU34" s="642"/>
      <c r="DV34" s="643"/>
      <c r="DW34" s="646">
        <v>20.2</v>
      </c>
      <c r="DX34" s="674"/>
      <c r="DY34" s="674"/>
      <c r="DZ34" s="674"/>
      <c r="EA34" s="674"/>
      <c r="EB34" s="674"/>
      <c r="EC34" s="675"/>
    </row>
    <row r="35" spans="2:133" ht="11.25" customHeight="1" x14ac:dyDescent="0.2">
      <c r="B35" s="638" t="s">
        <v>318</v>
      </c>
      <c r="C35" s="639"/>
      <c r="D35" s="639"/>
      <c r="E35" s="639"/>
      <c r="F35" s="639"/>
      <c r="G35" s="639"/>
      <c r="H35" s="639"/>
      <c r="I35" s="639"/>
      <c r="J35" s="639"/>
      <c r="K35" s="639"/>
      <c r="L35" s="639"/>
      <c r="M35" s="639"/>
      <c r="N35" s="639"/>
      <c r="O35" s="639"/>
      <c r="P35" s="639"/>
      <c r="Q35" s="640"/>
      <c r="R35" s="641">
        <v>603232</v>
      </c>
      <c r="S35" s="642"/>
      <c r="T35" s="642"/>
      <c r="U35" s="642"/>
      <c r="V35" s="642"/>
      <c r="W35" s="642"/>
      <c r="X35" s="642"/>
      <c r="Y35" s="643"/>
      <c r="Z35" s="644">
        <v>17.899999999999999</v>
      </c>
      <c r="AA35" s="644"/>
      <c r="AB35" s="644"/>
      <c r="AC35" s="644"/>
      <c r="AD35" s="645" t="s">
        <v>126</v>
      </c>
      <c r="AE35" s="645"/>
      <c r="AF35" s="645"/>
      <c r="AG35" s="645"/>
      <c r="AH35" s="645"/>
      <c r="AI35" s="645"/>
      <c r="AJ35" s="645"/>
      <c r="AK35" s="645"/>
      <c r="AL35" s="646" t="s">
        <v>126</v>
      </c>
      <c r="AM35" s="647"/>
      <c r="AN35" s="647"/>
      <c r="AO35" s="648"/>
      <c r="AP35" s="234"/>
      <c r="AQ35" s="714" t="s">
        <v>319</v>
      </c>
      <c r="AR35" s="715"/>
      <c r="AS35" s="715"/>
      <c r="AT35" s="715"/>
      <c r="AU35" s="715"/>
      <c r="AV35" s="715"/>
      <c r="AW35" s="715"/>
      <c r="AX35" s="715"/>
      <c r="AY35" s="716"/>
      <c r="AZ35" s="630">
        <v>122691</v>
      </c>
      <c r="BA35" s="631"/>
      <c r="BB35" s="631"/>
      <c r="BC35" s="631"/>
      <c r="BD35" s="631"/>
      <c r="BE35" s="631"/>
      <c r="BF35" s="717"/>
      <c r="BG35" s="652" t="s">
        <v>320</v>
      </c>
      <c r="BH35" s="653"/>
      <c r="BI35" s="653"/>
      <c r="BJ35" s="653"/>
      <c r="BK35" s="653"/>
      <c r="BL35" s="653"/>
      <c r="BM35" s="653"/>
      <c r="BN35" s="653"/>
      <c r="BO35" s="653"/>
      <c r="BP35" s="653"/>
      <c r="BQ35" s="653"/>
      <c r="BR35" s="653"/>
      <c r="BS35" s="653"/>
      <c r="BT35" s="653"/>
      <c r="BU35" s="654"/>
      <c r="BV35" s="630">
        <v>1203</v>
      </c>
      <c r="BW35" s="631"/>
      <c r="BX35" s="631"/>
      <c r="BY35" s="631"/>
      <c r="BZ35" s="631"/>
      <c r="CA35" s="631"/>
      <c r="CB35" s="717"/>
      <c r="CD35" s="656" t="s">
        <v>321</v>
      </c>
      <c r="CE35" s="657"/>
      <c r="CF35" s="657"/>
      <c r="CG35" s="657"/>
      <c r="CH35" s="657"/>
      <c r="CI35" s="657"/>
      <c r="CJ35" s="657"/>
      <c r="CK35" s="657"/>
      <c r="CL35" s="657"/>
      <c r="CM35" s="657"/>
      <c r="CN35" s="657"/>
      <c r="CO35" s="657"/>
      <c r="CP35" s="657"/>
      <c r="CQ35" s="658"/>
      <c r="CR35" s="641">
        <v>30071</v>
      </c>
      <c r="CS35" s="677"/>
      <c r="CT35" s="677"/>
      <c r="CU35" s="677"/>
      <c r="CV35" s="677"/>
      <c r="CW35" s="677"/>
      <c r="CX35" s="677"/>
      <c r="CY35" s="678"/>
      <c r="CZ35" s="646">
        <v>0.9</v>
      </c>
      <c r="DA35" s="674"/>
      <c r="DB35" s="674"/>
      <c r="DC35" s="679"/>
      <c r="DD35" s="650">
        <v>25835</v>
      </c>
      <c r="DE35" s="677"/>
      <c r="DF35" s="677"/>
      <c r="DG35" s="677"/>
      <c r="DH35" s="677"/>
      <c r="DI35" s="677"/>
      <c r="DJ35" s="677"/>
      <c r="DK35" s="678"/>
      <c r="DL35" s="650">
        <v>25835</v>
      </c>
      <c r="DM35" s="677"/>
      <c r="DN35" s="677"/>
      <c r="DO35" s="677"/>
      <c r="DP35" s="677"/>
      <c r="DQ35" s="677"/>
      <c r="DR35" s="677"/>
      <c r="DS35" s="677"/>
      <c r="DT35" s="677"/>
      <c r="DU35" s="677"/>
      <c r="DV35" s="678"/>
      <c r="DW35" s="646">
        <v>1.6</v>
      </c>
      <c r="DX35" s="674"/>
      <c r="DY35" s="674"/>
      <c r="DZ35" s="674"/>
      <c r="EA35" s="674"/>
      <c r="EB35" s="674"/>
      <c r="EC35" s="675"/>
    </row>
    <row r="36" spans="2:133" ht="11.25" customHeight="1" x14ac:dyDescent="0.2">
      <c r="B36" s="638" t="s">
        <v>322</v>
      </c>
      <c r="C36" s="639"/>
      <c r="D36" s="639"/>
      <c r="E36" s="639"/>
      <c r="F36" s="639"/>
      <c r="G36" s="639"/>
      <c r="H36" s="639"/>
      <c r="I36" s="639"/>
      <c r="J36" s="639"/>
      <c r="K36" s="639"/>
      <c r="L36" s="639"/>
      <c r="M36" s="639"/>
      <c r="N36" s="639"/>
      <c r="O36" s="639"/>
      <c r="P36" s="639"/>
      <c r="Q36" s="640"/>
      <c r="R36" s="641" t="s">
        <v>126</v>
      </c>
      <c r="S36" s="642"/>
      <c r="T36" s="642"/>
      <c r="U36" s="642"/>
      <c r="V36" s="642"/>
      <c r="W36" s="642"/>
      <c r="X36" s="642"/>
      <c r="Y36" s="643"/>
      <c r="Z36" s="644" t="s">
        <v>126</v>
      </c>
      <c r="AA36" s="644"/>
      <c r="AB36" s="644"/>
      <c r="AC36" s="644"/>
      <c r="AD36" s="645" t="s">
        <v>126</v>
      </c>
      <c r="AE36" s="645"/>
      <c r="AF36" s="645"/>
      <c r="AG36" s="645"/>
      <c r="AH36" s="645"/>
      <c r="AI36" s="645"/>
      <c r="AJ36" s="645"/>
      <c r="AK36" s="645"/>
      <c r="AL36" s="646" t="s">
        <v>126</v>
      </c>
      <c r="AM36" s="647"/>
      <c r="AN36" s="647"/>
      <c r="AO36" s="648"/>
      <c r="AQ36" s="718" t="s">
        <v>323</v>
      </c>
      <c r="AR36" s="719"/>
      <c r="AS36" s="719"/>
      <c r="AT36" s="719"/>
      <c r="AU36" s="719"/>
      <c r="AV36" s="719"/>
      <c r="AW36" s="719"/>
      <c r="AX36" s="719"/>
      <c r="AY36" s="720"/>
      <c r="AZ36" s="641">
        <v>21000</v>
      </c>
      <c r="BA36" s="642"/>
      <c r="BB36" s="642"/>
      <c r="BC36" s="642"/>
      <c r="BD36" s="677"/>
      <c r="BE36" s="677"/>
      <c r="BF36" s="700"/>
      <c r="BG36" s="656" t="s">
        <v>324</v>
      </c>
      <c r="BH36" s="657"/>
      <c r="BI36" s="657"/>
      <c r="BJ36" s="657"/>
      <c r="BK36" s="657"/>
      <c r="BL36" s="657"/>
      <c r="BM36" s="657"/>
      <c r="BN36" s="657"/>
      <c r="BO36" s="657"/>
      <c r="BP36" s="657"/>
      <c r="BQ36" s="657"/>
      <c r="BR36" s="657"/>
      <c r="BS36" s="657"/>
      <c r="BT36" s="657"/>
      <c r="BU36" s="658"/>
      <c r="BV36" s="641">
        <v>1203</v>
      </c>
      <c r="BW36" s="642"/>
      <c r="BX36" s="642"/>
      <c r="BY36" s="642"/>
      <c r="BZ36" s="642"/>
      <c r="CA36" s="642"/>
      <c r="CB36" s="651"/>
      <c r="CD36" s="656" t="s">
        <v>325</v>
      </c>
      <c r="CE36" s="657"/>
      <c r="CF36" s="657"/>
      <c r="CG36" s="657"/>
      <c r="CH36" s="657"/>
      <c r="CI36" s="657"/>
      <c r="CJ36" s="657"/>
      <c r="CK36" s="657"/>
      <c r="CL36" s="657"/>
      <c r="CM36" s="657"/>
      <c r="CN36" s="657"/>
      <c r="CO36" s="657"/>
      <c r="CP36" s="657"/>
      <c r="CQ36" s="658"/>
      <c r="CR36" s="641">
        <v>305435</v>
      </c>
      <c r="CS36" s="642"/>
      <c r="CT36" s="642"/>
      <c r="CU36" s="642"/>
      <c r="CV36" s="642"/>
      <c r="CW36" s="642"/>
      <c r="CX36" s="642"/>
      <c r="CY36" s="643"/>
      <c r="CZ36" s="646">
        <v>9.4</v>
      </c>
      <c r="DA36" s="674"/>
      <c r="DB36" s="674"/>
      <c r="DC36" s="679"/>
      <c r="DD36" s="650">
        <v>288784</v>
      </c>
      <c r="DE36" s="642"/>
      <c r="DF36" s="642"/>
      <c r="DG36" s="642"/>
      <c r="DH36" s="642"/>
      <c r="DI36" s="642"/>
      <c r="DJ36" s="642"/>
      <c r="DK36" s="643"/>
      <c r="DL36" s="650">
        <v>188520</v>
      </c>
      <c r="DM36" s="642"/>
      <c r="DN36" s="642"/>
      <c r="DO36" s="642"/>
      <c r="DP36" s="642"/>
      <c r="DQ36" s="642"/>
      <c r="DR36" s="642"/>
      <c r="DS36" s="642"/>
      <c r="DT36" s="642"/>
      <c r="DU36" s="642"/>
      <c r="DV36" s="643"/>
      <c r="DW36" s="646">
        <v>11.5</v>
      </c>
      <c r="DX36" s="674"/>
      <c r="DY36" s="674"/>
      <c r="DZ36" s="674"/>
      <c r="EA36" s="674"/>
      <c r="EB36" s="674"/>
      <c r="EC36" s="675"/>
    </row>
    <row r="37" spans="2:133" ht="11.25" customHeight="1" x14ac:dyDescent="0.2">
      <c r="B37" s="638" t="s">
        <v>326</v>
      </c>
      <c r="C37" s="639"/>
      <c r="D37" s="639"/>
      <c r="E37" s="639"/>
      <c r="F37" s="639"/>
      <c r="G37" s="639"/>
      <c r="H37" s="639"/>
      <c r="I37" s="639"/>
      <c r="J37" s="639"/>
      <c r="K37" s="639"/>
      <c r="L37" s="639"/>
      <c r="M37" s="639"/>
      <c r="N37" s="639"/>
      <c r="O37" s="639"/>
      <c r="P37" s="639"/>
      <c r="Q37" s="640"/>
      <c r="R37" s="641">
        <v>30432</v>
      </c>
      <c r="S37" s="642"/>
      <c r="T37" s="642"/>
      <c r="U37" s="642"/>
      <c r="V37" s="642"/>
      <c r="W37" s="642"/>
      <c r="X37" s="642"/>
      <c r="Y37" s="643"/>
      <c r="Z37" s="644">
        <v>0.9</v>
      </c>
      <c r="AA37" s="644"/>
      <c r="AB37" s="644"/>
      <c r="AC37" s="644"/>
      <c r="AD37" s="645" t="s">
        <v>126</v>
      </c>
      <c r="AE37" s="645"/>
      <c r="AF37" s="645"/>
      <c r="AG37" s="645"/>
      <c r="AH37" s="645"/>
      <c r="AI37" s="645"/>
      <c r="AJ37" s="645"/>
      <c r="AK37" s="645"/>
      <c r="AL37" s="646" t="s">
        <v>126</v>
      </c>
      <c r="AM37" s="647"/>
      <c r="AN37" s="647"/>
      <c r="AO37" s="648"/>
      <c r="AQ37" s="718" t="s">
        <v>327</v>
      </c>
      <c r="AR37" s="719"/>
      <c r="AS37" s="719"/>
      <c r="AT37" s="719"/>
      <c r="AU37" s="719"/>
      <c r="AV37" s="719"/>
      <c r="AW37" s="719"/>
      <c r="AX37" s="719"/>
      <c r="AY37" s="720"/>
      <c r="AZ37" s="641">
        <v>9096</v>
      </c>
      <c r="BA37" s="642"/>
      <c r="BB37" s="642"/>
      <c r="BC37" s="642"/>
      <c r="BD37" s="677"/>
      <c r="BE37" s="677"/>
      <c r="BF37" s="700"/>
      <c r="BG37" s="656" t="s">
        <v>328</v>
      </c>
      <c r="BH37" s="657"/>
      <c r="BI37" s="657"/>
      <c r="BJ37" s="657"/>
      <c r="BK37" s="657"/>
      <c r="BL37" s="657"/>
      <c r="BM37" s="657"/>
      <c r="BN37" s="657"/>
      <c r="BO37" s="657"/>
      <c r="BP37" s="657"/>
      <c r="BQ37" s="657"/>
      <c r="BR37" s="657"/>
      <c r="BS37" s="657"/>
      <c r="BT37" s="657"/>
      <c r="BU37" s="658"/>
      <c r="BV37" s="641">
        <v>175</v>
      </c>
      <c r="BW37" s="642"/>
      <c r="BX37" s="642"/>
      <c r="BY37" s="642"/>
      <c r="BZ37" s="642"/>
      <c r="CA37" s="642"/>
      <c r="CB37" s="651"/>
      <c r="CD37" s="656" t="s">
        <v>329</v>
      </c>
      <c r="CE37" s="657"/>
      <c r="CF37" s="657"/>
      <c r="CG37" s="657"/>
      <c r="CH37" s="657"/>
      <c r="CI37" s="657"/>
      <c r="CJ37" s="657"/>
      <c r="CK37" s="657"/>
      <c r="CL37" s="657"/>
      <c r="CM37" s="657"/>
      <c r="CN37" s="657"/>
      <c r="CO37" s="657"/>
      <c r="CP37" s="657"/>
      <c r="CQ37" s="658"/>
      <c r="CR37" s="641">
        <v>98393</v>
      </c>
      <c r="CS37" s="677"/>
      <c r="CT37" s="677"/>
      <c r="CU37" s="677"/>
      <c r="CV37" s="677"/>
      <c r="CW37" s="677"/>
      <c r="CX37" s="677"/>
      <c r="CY37" s="678"/>
      <c r="CZ37" s="646">
        <v>3</v>
      </c>
      <c r="DA37" s="674"/>
      <c r="DB37" s="674"/>
      <c r="DC37" s="679"/>
      <c r="DD37" s="650">
        <v>98393</v>
      </c>
      <c r="DE37" s="677"/>
      <c r="DF37" s="677"/>
      <c r="DG37" s="677"/>
      <c r="DH37" s="677"/>
      <c r="DI37" s="677"/>
      <c r="DJ37" s="677"/>
      <c r="DK37" s="678"/>
      <c r="DL37" s="650">
        <v>95948</v>
      </c>
      <c r="DM37" s="677"/>
      <c r="DN37" s="677"/>
      <c r="DO37" s="677"/>
      <c r="DP37" s="677"/>
      <c r="DQ37" s="677"/>
      <c r="DR37" s="677"/>
      <c r="DS37" s="677"/>
      <c r="DT37" s="677"/>
      <c r="DU37" s="677"/>
      <c r="DV37" s="678"/>
      <c r="DW37" s="646">
        <v>5.8</v>
      </c>
      <c r="DX37" s="674"/>
      <c r="DY37" s="674"/>
      <c r="DZ37" s="674"/>
      <c r="EA37" s="674"/>
      <c r="EB37" s="674"/>
      <c r="EC37" s="675"/>
    </row>
    <row r="38" spans="2:133" ht="11.25" customHeight="1" x14ac:dyDescent="0.2">
      <c r="B38" s="686" t="s">
        <v>330</v>
      </c>
      <c r="C38" s="687"/>
      <c r="D38" s="687"/>
      <c r="E38" s="687"/>
      <c r="F38" s="687"/>
      <c r="G38" s="687"/>
      <c r="H38" s="687"/>
      <c r="I38" s="687"/>
      <c r="J38" s="687"/>
      <c r="K38" s="687"/>
      <c r="L38" s="687"/>
      <c r="M38" s="687"/>
      <c r="N38" s="687"/>
      <c r="O38" s="687"/>
      <c r="P38" s="687"/>
      <c r="Q38" s="688"/>
      <c r="R38" s="721">
        <v>3361609</v>
      </c>
      <c r="S38" s="722"/>
      <c r="T38" s="722"/>
      <c r="U38" s="722"/>
      <c r="V38" s="722"/>
      <c r="W38" s="722"/>
      <c r="X38" s="722"/>
      <c r="Y38" s="723"/>
      <c r="Z38" s="724">
        <v>100</v>
      </c>
      <c r="AA38" s="724"/>
      <c r="AB38" s="724"/>
      <c r="AC38" s="724"/>
      <c r="AD38" s="725">
        <v>1610778</v>
      </c>
      <c r="AE38" s="725"/>
      <c r="AF38" s="725"/>
      <c r="AG38" s="725"/>
      <c r="AH38" s="725"/>
      <c r="AI38" s="725"/>
      <c r="AJ38" s="725"/>
      <c r="AK38" s="725"/>
      <c r="AL38" s="726">
        <v>100</v>
      </c>
      <c r="AM38" s="712"/>
      <c r="AN38" s="712"/>
      <c r="AO38" s="727"/>
      <c r="AQ38" s="718" t="s">
        <v>331</v>
      </c>
      <c r="AR38" s="719"/>
      <c r="AS38" s="719"/>
      <c r="AT38" s="719"/>
      <c r="AU38" s="719"/>
      <c r="AV38" s="719"/>
      <c r="AW38" s="719"/>
      <c r="AX38" s="719"/>
      <c r="AY38" s="720"/>
      <c r="AZ38" s="641">
        <v>2334</v>
      </c>
      <c r="BA38" s="642"/>
      <c r="BB38" s="642"/>
      <c r="BC38" s="642"/>
      <c r="BD38" s="677"/>
      <c r="BE38" s="677"/>
      <c r="BF38" s="700"/>
      <c r="BG38" s="656" t="s">
        <v>332</v>
      </c>
      <c r="BH38" s="657"/>
      <c r="BI38" s="657"/>
      <c r="BJ38" s="657"/>
      <c r="BK38" s="657"/>
      <c r="BL38" s="657"/>
      <c r="BM38" s="657"/>
      <c r="BN38" s="657"/>
      <c r="BO38" s="657"/>
      <c r="BP38" s="657"/>
      <c r="BQ38" s="657"/>
      <c r="BR38" s="657"/>
      <c r="BS38" s="657"/>
      <c r="BT38" s="657"/>
      <c r="BU38" s="658"/>
      <c r="BV38" s="641">
        <v>274</v>
      </c>
      <c r="BW38" s="642"/>
      <c r="BX38" s="642"/>
      <c r="BY38" s="642"/>
      <c r="BZ38" s="642"/>
      <c r="CA38" s="642"/>
      <c r="CB38" s="651"/>
      <c r="CD38" s="656" t="s">
        <v>333</v>
      </c>
      <c r="CE38" s="657"/>
      <c r="CF38" s="657"/>
      <c r="CG38" s="657"/>
      <c r="CH38" s="657"/>
      <c r="CI38" s="657"/>
      <c r="CJ38" s="657"/>
      <c r="CK38" s="657"/>
      <c r="CL38" s="657"/>
      <c r="CM38" s="657"/>
      <c r="CN38" s="657"/>
      <c r="CO38" s="657"/>
      <c r="CP38" s="657"/>
      <c r="CQ38" s="658"/>
      <c r="CR38" s="641">
        <v>113595</v>
      </c>
      <c r="CS38" s="642"/>
      <c r="CT38" s="642"/>
      <c r="CU38" s="642"/>
      <c r="CV38" s="642"/>
      <c r="CW38" s="642"/>
      <c r="CX38" s="642"/>
      <c r="CY38" s="643"/>
      <c r="CZ38" s="646">
        <v>3.5</v>
      </c>
      <c r="DA38" s="674"/>
      <c r="DB38" s="674"/>
      <c r="DC38" s="679"/>
      <c r="DD38" s="650">
        <v>103437</v>
      </c>
      <c r="DE38" s="642"/>
      <c r="DF38" s="642"/>
      <c r="DG38" s="642"/>
      <c r="DH38" s="642"/>
      <c r="DI38" s="642"/>
      <c r="DJ38" s="642"/>
      <c r="DK38" s="643"/>
      <c r="DL38" s="650">
        <v>80103</v>
      </c>
      <c r="DM38" s="642"/>
      <c r="DN38" s="642"/>
      <c r="DO38" s="642"/>
      <c r="DP38" s="642"/>
      <c r="DQ38" s="642"/>
      <c r="DR38" s="642"/>
      <c r="DS38" s="642"/>
      <c r="DT38" s="642"/>
      <c r="DU38" s="642"/>
      <c r="DV38" s="643"/>
      <c r="DW38" s="646">
        <v>4.9000000000000004</v>
      </c>
      <c r="DX38" s="674"/>
      <c r="DY38" s="674"/>
      <c r="DZ38" s="674"/>
      <c r="EA38" s="674"/>
      <c r="EB38" s="674"/>
      <c r="EC38" s="675"/>
    </row>
    <row r="39" spans="2:133" ht="11.25" customHeight="1" x14ac:dyDescent="0.2">
      <c r="AQ39" s="718" t="s">
        <v>334</v>
      </c>
      <c r="AR39" s="719"/>
      <c r="AS39" s="719"/>
      <c r="AT39" s="719"/>
      <c r="AU39" s="719"/>
      <c r="AV39" s="719"/>
      <c r="AW39" s="719"/>
      <c r="AX39" s="719"/>
      <c r="AY39" s="720"/>
      <c r="AZ39" s="641" t="s">
        <v>126</v>
      </c>
      <c r="BA39" s="642"/>
      <c r="BB39" s="642"/>
      <c r="BC39" s="642"/>
      <c r="BD39" s="677"/>
      <c r="BE39" s="677"/>
      <c r="BF39" s="700"/>
      <c r="BG39" s="732" t="s">
        <v>335</v>
      </c>
      <c r="BH39" s="733"/>
      <c r="BI39" s="733"/>
      <c r="BJ39" s="733"/>
      <c r="BK39" s="733"/>
      <c r="BL39" s="235"/>
      <c r="BM39" s="657" t="s">
        <v>336</v>
      </c>
      <c r="BN39" s="657"/>
      <c r="BO39" s="657"/>
      <c r="BP39" s="657"/>
      <c r="BQ39" s="657"/>
      <c r="BR39" s="657"/>
      <c r="BS39" s="657"/>
      <c r="BT39" s="657"/>
      <c r="BU39" s="658"/>
      <c r="BV39" s="641">
        <v>67</v>
      </c>
      <c r="BW39" s="642"/>
      <c r="BX39" s="642"/>
      <c r="BY39" s="642"/>
      <c r="BZ39" s="642"/>
      <c r="CA39" s="642"/>
      <c r="CB39" s="651"/>
      <c r="CD39" s="656" t="s">
        <v>337</v>
      </c>
      <c r="CE39" s="657"/>
      <c r="CF39" s="657"/>
      <c r="CG39" s="657"/>
      <c r="CH39" s="657"/>
      <c r="CI39" s="657"/>
      <c r="CJ39" s="657"/>
      <c r="CK39" s="657"/>
      <c r="CL39" s="657"/>
      <c r="CM39" s="657"/>
      <c r="CN39" s="657"/>
      <c r="CO39" s="657"/>
      <c r="CP39" s="657"/>
      <c r="CQ39" s="658"/>
      <c r="CR39" s="641">
        <v>147282</v>
      </c>
      <c r="CS39" s="677"/>
      <c r="CT39" s="677"/>
      <c r="CU39" s="677"/>
      <c r="CV39" s="677"/>
      <c r="CW39" s="677"/>
      <c r="CX39" s="677"/>
      <c r="CY39" s="678"/>
      <c r="CZ39" s="646">
        <v>4.5</v>
      </c>
      <c r="DA39" s="674"/>
      <c r="DB39" s="674"/>
      <c r="DC39" s="679"/>
      <c r="DD39" s="650">
        <v>240</v>
      </c>
      <c r="DE39" s="677"/>
      <c r="DF39" s="677"/>
      <c r="DG39" s="677"/>
      <c r="DH39" s="677"/>
      <c r="DI39" s="677"/>
      <c r="DJ39" s="677"/>
      <c r="DK39" s="678"/>
      <c r="DL39" s="650" t="s">
        <v>126</v>
      </c>
      <c r="DM39" s="677"/>
      <c r="DN39" s="677"/>
      <c r="DO39" s="677"/>
      <c r="DP39" s="677"/>
      <c r="DQ39" s="677"/>
      <c r="DR39" s="677"/>
      <c r="DS39" s="677"/>
      <c r="DT39" s="677"/>
      <c r="DU39" s="677"/>
      <c r="DV39" s="678"/>
      <c r="DW39" s="646" t="s">
        <v>338</v>
      </c>
      <c r="DX39" s="674"/>
      <c r="DY39" s="674"/>
      <c r="DZ39" s="674"/>
      <c r="EA39" s="674"/>
      <c r="EB39" s="674"/>
      <c r="EC39" s="675"/>
    </row>
    <row r="40" spans="2:133" ht="11.25" customHeight="1" x14ac:dyDescent="0.2">
      <c r="AQ40" s="718" t="s">
        <v>339</v>
      </c>
      <c r="AR40" s="719"/>
      <c r="AS40" s="719"/>
      <c r="AT40" s="719"/>
      <c r="AU40" s="719"/>
      <c r="AV40" s="719"/>
      <c r="AW40" s="719"/>
      <c r="AX40" s="719"/>
      <c r="AY40" s="720"/>
      <c r="AZ40" s="641">
        <v>14636</v>
      </c>
      <c r="BA40" s="642"/>
      <c r="BB40" s="642"/>
      <c r="BC40" s="642"/>
      <c r="BD40" s="677"/>
      <c r="BE40" s="677"/>
      <c r="BF40" s="700"/>
      <c r="BG40" s="732"/>
      <c r="BH40" s="733"/>
      <c r="BI40" s="733"/>
      <c r="BJ40" s="733"/>
      <c r="BK40" s="733"/>
      <c r="BL40" s="235"/>
      <c r="BM40" s="657" t="s">
        <v>340</v>
      </c>
      <c r="BN40" s="657"/>
      <c r="BO40" s="657"/>
      <c r="BP40" s="657"/>
      <c r="BQ40" s="657"/>
      <c r="BR40" s="657"/>
      <c r="BS40" s="657"/>
      <c r="BT40" s="657"/>
      <c r="BU40" s="658"/>
      <c r="BV40" s="641" t="s">
        <v>338</v>
      </c>
      <c r="BW40" s="642"/>
      <c r="BX40" s="642"/>
      <c r="BY40" s="642"/>
      <c r="BZ40" s="642"/>
      <c r="CA40" s="642"/>
      <c r="CB40" s="651"/>
      <c r="CD40" s="656" t="s">
        <v>341</v>
      </c>
      <c r="CE40" s="657"/>
      <c r="CF40" s="657"/>
      <c r="CG40" s="657"/>
      <c r="CH40" s="657"/>
      <c r="CI40" s="657"/>
      <c r="CJ40" s="657"/>
      <c r="CK40" s="657"/>
      <c r="CL40" s="657"/>
      <c r="CM40" s="657"/>
      <c r="CN40" s="657"/>
      <c r="CO40" s="657"/>
      <c r="CP40" s="657"/>
      <c r="CQ40" s="658"/>
      <c r="CR40" s="641">
        <v>25940</v>
      </c>
      <c r="CS40" s="642"/>
      <c r="CT40" s="642"/>
      <c r="CU40" s="642"/>
      <c r="CV40" s="642"/>
      <c r="CW40" s="642"/>
      <c r="CX40" s="642"/>
      <c r="CY40" s="643"/>
      <c r="CZ40" s="646">
        <v>0.8</v>
      </c>
      <c r="DA40" s="674"/>
      <c r="DB40" s="674"/>
      <c r="DC40" s="679"/>
      <c r="DD40" s="650">
        <v>5940</v>
      </c>
      <c r="DE40" s="642"/>
      <c r="DF40" s="642"/>
      <c r="DG40" s="642"/>
      <c r="DH40" s="642"/>
      <c r="DI40" s="642"/>
      <c r="DJ40" s="642"/>
      <c r="DK40" s="643"/>
      <c r="DL40" s="650" t="s">
        <v>338</v>
      </c>
      <c r="DM40" s="642"/>
      <c r="DN40" s="642"/>
      <c r="DO40" s="642"/>
      <c r="DP40" s="642"/>
      <c r="DQ40" s="642"/>
      <c r="DR40" s="642"/>
      <c r="DS40" s="642"/>
      <c r="DT40" s="642"/>
      <c r="DU40" s="642"/>
      <c r="DV40" s="643"/>
      <c r="DW40" s="646" t="s">
        <v>126</v>
      </c>
      <c r="DX40" s="674"/>
      <c r="DY40" s="674"/>
      <c r="DZ40" s="674"/>
      <c r="EA40" s="674"/>
      <c r="EB40" s="674"/>
      <c r="EC40" s="675"/>
    </row>
    <row r="41" spans="2:133" ht="11.25" customHeight="1" x14ac:dyDescent="0.2">
      <c r="AQ41" s="728" t="s">
        <v>342</v>
      </c>
      <c r="AR41" s="729"/>
      <c r="AS41" s="729"/>
      <c r="AT41" s="729"/>
      <c r="AU41" s="729"/>
      <c r="AV41" s="729"/>
      <c r="AW41" s="729"/>
      <c r="AX41" s="729"/>
      <c r="AY41" s="730"/>
      <c r="AZ41" s="721">
        <v>75625</v>
      </c>
      <c r="BA41" s="722"/>
      <c r="BB41" s="722"/>
      <c r="BC41" s="722"/>
      <c r="BD41" s="711"/>
      <c r="BE41" s="711"/>
      <c r="BF41" s="713"/>
      <c r="BG41" s="734"/>
      <c r="BH41" s="735"/>
      <c r="BI41" s="735"/>
      <c r="BJ41" s="735"/>
      <c r="BK41" s="735"/>
      <c r="BL41" s="236"/>
      <c r="BM41" s="666" t="s">
        <v>343</v>
      </c>
      <c r="BN41" s="666"/>
      <c r="BO41" s="666"/>
      <c r="BP41" s="666"/>
      <c r="BQ41" s="666"/>
      <c r="BR41" s="666"/>
      <c r="BS41" s="666"/>
      <c r="BT41" s="666"/>
      <c r="BU41" s="667"/>
      <c r="BV41" s="721">
        <v>505</v>
      </c>
      <c r="BW41" s="722"/>
      <c r="BX41" s="722"/>
      <c r="BY41" s="722"/>
      <c r="BZ41" s="722"/>
      <c r="CA41" s="722"/>
      <c r="CB41" s="731"/>
      <c r="CD41" s="656" t="s">
        <v>344</v>
      </c>
      <c r="CE41" s="657"/>
      <c r="CF41" s="657"/>
      <c r="CG41" s="657"/>
      <c r="CH41" s="657"/>
      <c r="CI41" s="657"/>
      <c r="CJ41" s="657"/>
      <c r="CK41" s="657"/>
      <c r="CL41" s="657"/>
      <c r="CM41" s="657"/>
      <c r="CN41" s="657"/>
      <c r="CO41" s="657"/>
      <c r="CP41" s="657"/>
      <c r="CQ41" s="658"/>
      <c r="CR41" s="641" t="s">
        <v>338</v>
      </c>
      <c r="CS41" s="677"/>
      <c r="CT41" s="677"/>
      <c r="CU41" s="677"/>
      <c r="CV41" s="677"/>
      <c r="CW41" s="677"/>
      <c r="CX41" s="677"/>
      <c r="CY41" s="678"/>
      <c r="CZ41" s="646" t="s">
        <v>126</v>
      </c>
      <c r="DA41" s="674"/>
      <c r="DB41" s="674"/>
      <c r="DC41" s="679"/>
      <c r="DD41" s="650" t="s">
        <v>338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346</v>
      </c>
      <c r="CE42" s="639"/>
      <c r="CF42" s="639"/>
      <c r="CG42" s="639"/>
      <c r="CH42" s="639"/>
      <c r="CI42" s="639"/>
      <c r="CJ42" s="639"/>
      <c r="CK42" s="639"/>
      <c r="CL42" s="639"/>
      <c r="CM42" s="639"/>
      <c r="CN42" s="639"/>
      <c r="CO42" s="639"/>
      <c r="CP42" s="639"/>
      <c r="CQ42" s="640"/>
      <c r="CR42" s="641">
        <v>1122884</v>
      </c>
      <c r="CS42" s="642"/>
      <c r="CT42" s="642"/>
      <c r="CU42" s="642"/>
      <c r="CV42" s="642"/>
      <c r="CW42" s="642"/>
      <c r="CX42" s="642"/>
      <c r="CY42" s="643"/>
      <c r="CZ42" s="646">
        <v>34.5</v>
      </c>
      <c r="DA42" s="647"/>
      <c r="DB42" s="647"/>
      <c r="DC42" s="742"/>
      <c r="DD42" s="650">
        <v>256295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348</v>
      </c>
      <c r="CE43" s="639"/>
      <c r="CF43" s="639"/>
      <c r="CG43" s="639"/>
      <c r="CH43" s="639"/>
      <c r="CI43" s="639"/>
      <c r="CJ43" s="639"/>
      <c r="CK43" s="639"/>
      <c r="CL43" s="639"/>
      <c r="CM43" s="639"/>
      <c r="CN43" s="639"/>
      <c r="CO43" s="639"/>
      <c r="CP43" s="639"/>
      <c r="CQ43" s="640"/>
      <c r="CR43" s="641">
        <v>26507</v>
      </c>
      <c r="CS43" s="677"/>
      <c r="CT43" s="677"/>
      <c r="CU43" s="677"/>
      <c r="CV43" s="677"/>
      <c r="CW43" s="677"/>
      <c r="CX43" s="677"/>
      <c r="CY43" s="678"/>
      <c r="CZ43" s="646">
        <v>0.8</v>
      </c>
      <c r="DA43" s="674"/>
      <c r="DB43" s="674"/>
      <c r="DC43" s="679"/>
      <c r="DD43" s="650">
        <v>26507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349</v>
      </c>
      <c r="CD44" s="753" t="s">
        <v>300</v>
      </c>
      <c r="CE44" s="754"/>
      <c r="CF44" s="638" t="s">
        <v>350</v>
      </c>
      <c r="CG44" s="639"/>
      <c r="CH44" s="639"/>
      <c r="CI44" s="639"/>
      <c r="CJ44" s="639"/>
      <c r="CK44" s="639"/>
      <c r="CL44" s="639"/>
      <c r="CM44" s="639"/>
      <c r="CN44" s="639"/>
      <c r="CO44" s="639"/>
      <c r="CP44" s="639"/>
      <c r="CQ44" s="640"/>
      <c r="CR44" s="641">
        <v>1122884</v>
      </c>
      <c r="CS44" s="642"/>
      <c r="CT44" s="642"/>
      <c r="CU44" s="642"/>
      <c r="CV44" s="642"/>
      <c r="CW44" s="642"/>
      <c r="CX44" s="642"/>
      <c r="CY44" s="643"/>
      <c r="CZ44" s="646">
        <v>34.5</v>
      </c>
      <c r="DA44" s="647"/>
      <c r="DB44" s="647"/>
      <c r="DC44" s="742"/>
      <c r="DD44" s="650">
        <v>256295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351</v>
      </c>
      <c r="CG45" s="639"/>
      <c r="CH45" s="639"/>
      <c r="CI45" s="639"/>
      <c r="CJ45" s="639"/>
      <c r="CK45" s="639"/>
      <c r="CL45" s="639"/>
      <c r="CM45" s="639"/>
      <c r="CN45" s="639"/>
      <c r="CO45" s="639"/>
      <c r="CP45" s="639"/>
      <c r="CQ45" s="640"/>
      <c r="CR45" s="641">
        <v>515698</v>
      </c>
      <c r="CS45" s="677"/>
      <c r="CT45" s="677"/>
      <c r="CU45" s="677"/>
      <c r="CV45" s="677"/>
      <c r="CW45" s="677"/>
      <c r="CX45" s="677"/>
      <c r="CY45" s="678"/>
      <c r="CZ45" s="646">
        <v>15.9</v>
      </c>
      <c r="DA45" s="674"/>
      <c r="DB45" s="674"/>
      <c r="DC45" s="679"/>
      <c r="DD45" s="650">
        <v>63844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352</v>
      </c>
      <c r="CG46" s="639"/>
      <c r="CH46" s="639"/>
      <c r="CI46" s="639"/>
      <c r="CJ46" s="639"/>
      <c r="CK46" s="639"/>
      <c r="CL46" s="639"/>
      <c r="CM46" s="639"/>
      <c r="CN46" s="639"/>
      <c r="CO46" s="639"/>
      <c r="CP46" s="639"/>
      <c r="CQ46" s="640"/>
      <c r="CR46" s="641">
        <v>589410</v>
      </c>
      <c r="CS46" s="642"/>
      <c r="CT46" s="642"/>
      <c r="CU46" s="642"/>
      <c r="CV46" s="642"/>
      <c r="CW46" s="642"/>
      <c r="CX46" s="642"/>
      <c r="CY46" s="643"/>
      <c r="CZ46" s="646">
        <v>18.100000000000001</v>
      </c>
      <c r="DA46" s="647"/>
      <c r="DB46" s="647"/>
      <c r="DC46" s="742"/>
      <c r="DD46" s="650">
        <v>182075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353</v>
      </c>
      <c r="CG47" s="639"/>
      <c r="CH47" s="639"/>
      <c r="CI47" s="639"/>
      <c r="CJ47" s="639"/>
      <c r="CK47" s="639"/>
      <c r="CL47" s="639"/>
      <c r="CM47" s="639"/>
      <c r="CN47" s="639"/>
      <c r="CO47" s="639"/>
      <c r="CP47" s="639"/>
      <c r="CQ47" s="640"/>
      <c r="CR47" s="641" t="s">
        <v>338</v>
      </c>
      <c r="CS47" s="677"/>
      <c r="CT47" s="677"/>
      <c r="CU47" s="677"/>
      <c r="CV47" s="677"/>
      <c r="CW47" s="677"/>
      <c r="CX47" s="677"/>
      <c r="CY47" s="678"/>
      <c r="CZ47" s="646" t="s">
        <v>338</v>
      </c>
      <c r="DA47" s="674"/>
      <c r="DB47" s="674"/>
      <c r="DC47" s="679"/>
      <c r="DD47" s="650" t="s">
        <v>338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0.8" x14ac:dyDescent="0.2">
      <c r="CD48" s="757"/>
      <c r="CE48" s="758"/>
      <c r="CF48" s="638" t="s">
        <v>354</v>
      </c>
      <c r="CG48" s="639"/>
      <c r="CH48" s="639"/>
      <c r="CI48" s="639"/>
      <c r="CJ48" s="639"/>
      <c r="CK48" s="639"/>
      <c r="CL48" s="639"/>
      <c r="CM48" s="639"/>
      <c r="CN48" s="639"/>
      <c r="CO48" s="639"/>
      <c r="CP48" s="639"/>
      <c r="CQ48" s="640"/>
      <c r="CR48" s="641" t="s">
        <v>126</v>
      </c>
      <c r="CS48" s="642"/>
      <c r="CT48" s="642"/>
      <c r="CU48" s="642"/>
      <c r="CV48" s="642"/>
      <c r="CW48" s="642"/>
      <c r="CX48" s="642"/>
      <c r="CY48" s="643"/>
      <c r="CZ48" s="646" t="s">
        <v>126</v>
      </c>
      <c r="DA48" s="647"/>
      <c r="DB48" s="647"/>
      <c r="DC48" s="742"/>
      <c r="DD48" s="650" t="s">
        <v>338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355</v>
      </c>
      <c r="CE49" s="687"/>
      <c r="CF49" s="687"/>
      <c r="CG49" s="687"/>
      <c r="CH49" s="687"/>
      <c r="CI49" s="687"/>
      <c r="CJ49" s="687"/>
      <c r="CK49" s="687"/>
      <c r="CL49" s="687"/>
      <c r="CM49" s="687"/>
      <c r="CN49" s="687"/>
      <c r="CO49" s="687"/>
      <c r="CP49" s="687"/>
      <c r="CQ49" s="688"/>
      <c r="CR49" s="721">
        <v>3251737</v>
      </c>
      <c r="CS49" s="711"/>
      <c r="CT49" s="711"/>
      <c r="CU49" s="711"/>
      <c r="CV49" s="711"/>
      <c r="CW49" s="711"/>
      <c r="CX49" s="711"/>
      <c r="CY49" s="743"/>
      <c r="CZ49" s="726">
        <v>100</v>
      </c>
      <c r="DA49" s="744"/>
      <c r="DB49" s="744"/>
      <c r="DC49" s="745"/>
      <c r="DD49" s="746">
        <v>1845486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0.8" hidden="1" x14ac:dyDescent="0.2"/>
    <row r="51" spans="82:133" ht="10.8" hidden="1" x14ac:dyDescent="0.2"/>
    <row r="52" spans="82:133" ht="10.8" hidden="1" x14ac:dyDescent="0.2"/>
    <row r="53" spans="82:133" ht="10.8" hidden="1" x14ac:dyDescent="0.2"/>
  </sheetData>
  <sheetProtection algorithmName="SHA-512" hashValue="1/HRLIvHvoLEPjLsMHIc5RN9UVpVrRsS6l2H8D3Eoup96XfbOqtAho51arHxgFMXHJwEvWD+n1yPSjAMGbI/wQ==" saltValue="ipW76kF2bKr+LeW2ahmWl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0" zoomScaleNormal="5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357</v>
      </c>
      <c r="DK2" s="789"/>
      <c r="DL2" s="789"/>
      <c r="DM2" s="789"/>
      <c r="DN2" s="789"/>
      <c r="DO2" s="790"/>
      <c r="DP2" s="249"/>
      <c r="DQ2" s="788" t="s">
        <v>358</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359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361</v>
      </c>
      <c r="B5" s="783"/>
      <c r="C5" s="783"/>
      <c r="D5" s="783"/>
      <c r="E5" s="783"/>
      <c r="F5" s="783"/>
      <c r="G5" s="783"/>
      <c r="H5" s="783"/>
      <c r="I5" s="783"/>
      <c r="J5" s="783"/>
      <c r="K5" s="783"/>
      <c r="L5" s="783"/>
      <c r="M5" s="783"/>
      <c r="N5" s="783"/>
      <c r="O5" s="783"/>
      <c r="P5" s="784"/>
      <c r="Q5" s="759" t="s">
        <v>362</v>
      </c>
      <c r="R5" s="760"/>
      <c r="S5" s="760"/>
      <c r="T5" s="760"/>
      <c r="U5" s="761"/>
      <c r="V5" s="759" t="s">
        <v>363</v>
      </c>
      <c r="W5" s="760"/>
      <c r="X5" s="760"/>
      <c r="Y5" s="760"/>
      <c r="Z5" s="761"/>
      <c r="AA5" s="759" t="s">
        <v>364</v>
      </c>
      <c r="AB5" s="760"/>
      <c r="AC5" s="760"/>
      <c r="AD5" s="760"/>
      <c r="AE5" s="760"/>
      <c r="AF5" s="792" t="s">
        <v>365</v>
      </c>
      <c r="AG5" s="760"/>
      <c r="AH5" s="760"/>
      <c r="AI5" s="760"/>
      <c r="AJ5" s="771"/>
      <c r="AK5" s="760" t="s">
        <v>366</v>
      </c>
      <c r="AL5" s="760"/>
      <c r="AM5" s="760"/>
      <c r="AN5" s="760"/>
      <c r="AO5" s="761"/>
      <c r="AP5" s="759" t="s">
        <v>367</v>
      </c>
      <c r="AQ5" s="760"/>
      <c r="AR5" s="760"/>
      <c r="AS5" s="760"/>
      <c r="AT5" s="761"/>
      <c r="AU5" s="759" t="s">
        <v>368</v>
      </c>
      <c r="AV5" s="760"/>
      <c r="AW5" s="760"/>
      <c r="AX5" s="760"/>
      <c r="AY5" s="771"/>
      <c r="AZ5" s="256"/>
      <c r="BA5" s="256"/>
      <c r="BB5" s="256"/>
      <c r="BC5" s="256"/>
      <c r="BD5" s="256"/>
      <c r="BE5" s="257"/>
      <c r="BF5" s="257"/>
      <c r="BG5" s="257"/>
      <c r="BH5" s="257"/>
      <c r="BI5" s="257"/>
      <c r="BJ5" s="257"/>
      <c r="BK5" s="257"/>
      <c r="BL5" s="257"/>
      <c r="BM5" s="257"/>
      <c r="BN5" s="257"/>
      <c r="BO5" s="257"/>
      <c r="BP5" s="257"/>
      <c r="BQ5" s="782" t="s">
        <v>369</v>
      </c>
      <c r="BR5" s="783"/>
      <c r="BS5" s="783"/>
      <c r="BT5" s="783"/>
      <c r="BU5" s="783"/>
      <c r="BV5" s="783"/>
      <c r="BW5" s="783"/>
      <c r="BX5" s="783"/>
      <c r="BY5" s="783"/>
      <c r="BZ5" s="783"/>
      <c r="CA5" s="783"/>
      <c r="CB5" s="783"/>
      <c r="CC5" s="783"/>
      <c r="CD5" s="783"/>
      <c r="CE5" s="783"/>
      <c r="CF5" s="783"/>
      <c r="CG5" s="784"/>
      <c r="CH5" s="759" t="s">
        <v>370</v>
      </c>
      <c r="CI5" s="760"/>
      <c r="CJ5" s="760"/>
      <c r="CK5" s="760"/>
      <c r="CL5" s="761"/>
      <c r="CM5" s="759" t="s">
        <v>371</v>
      </c>
      <c r="CN5" s="760"/>
      <c r="CO5" s="760"/>
      <c r="CP5" s="760"/>
      <c r="CQ5" s="761"/>
      <c r="CR5" s="759" t="s">
        <v>372</v>
      </c>
      <c r="CS5" s="760"/>
      <c r="CT5" s="760"/>
      <c r="CU5" s="760"/>
      <c r="CV5" s="761"/>
      <c r="CW5" s="759" t="s">
        <v>373</v>
      </c>
      <c r="CX5" s="760"/>
      <c r="CY5" s="760"/>
      <c r="CZ5" s="760"/>
      <c r="DA5" s="761"/>
      <c r="DB5" s="759" t="s">
        <v>374</v>
      </c>
      <c r="DC5" s="760"/>
      <c r="DD5" s="760"/>
      <c r="DE5" s="760"/>
      <c r="DF5" s="761"/>
      <c r="DG5" s="765" t="s">
        <v>375</v>
      </c>
      <c r="DH5" s="766"/>
      <c r="DI5" s="766"/>
      <c r="DJ5" s="766"/>
      <c r="DK5" s="767"/>
      <c r="DL5" s="765" t="s">
        <v>376</v>
      </c>
      <c r="DM5" s="766"/>
      <c r="DN5" s="766"/>
      <c r="DO5" s="766"/>
      <c r="DP5" s="767"/>
      <c r="DQ5" s="759" t="s">
        <v>377</v>
      </c>
      <c r="DR5" s="760"/>
      <c r="DS5" s="760"/>
      <c r="DT5" s="760"/>
      <c r="DU5" s="761"/>
      <c r="DV5" s="759" t="s">
        <v>368</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378</v>
      </c>
      <c r="C7" s="774"/>
      <c r="D7" s="774"/>
      <c r="E7" s="774"/>
      <c r="F7" s="774"/>
      <c r="G7" s="774"/>
      <c r="H7" s="774"/>
      <c r="I7" s="774"/>
      <c r="J7" s="774"/>
      <c r="K7" s="774"/>
      <c r="L7" s="774"/>
      <c r="M7" s="774"/>
      <c r="N7" s="774"/>
      <c r="O7" s="774"/>
      <c r="P7" s="775"/>
      <c r="Q7" s="776">
        <v>3141</v>
      </c>
      <c r="R7" s="777"/>
      <c r="S7" s="777"/>
      <c r="T7" s="777"/>
      <c r="U7" s="777"/>
      <c r="V7" s="777">
        <v>2989</v>
      </c>
      <c r="W7" s="777"/>
      <c r="X7" s="777"/>
      <c r="Y7" s="777"/>
      <c r="Z7" s="777"/>
      <c r="AA7" s="777">
        <v>152</v>
      </c>
      <c r="AB7" s="777"/>
      <c r="AC7" s="777"/>
      <c r="AD7" s="777"/>
      <c r="AE7" s="778"/>
      <c r="AF7" s="779">
        <v>124</v>
      </c>
      <c r="AG7" s="780"/>
      <c r="AH7" s="780"/>
      <c r="AI7" s="780"/>
      <c r="AJ7" s="781"/>
      <c r="AK7" s="816" t="s">
        <v>576</v>
      </c>
      <c r="AL7" s="817"/>
      <c r="AM7" s="817"/>
      <c r="AN7" s="817"/>
      <c r="AO7" s="817"/>
      <c r="AP7" s="817">
        <v>2586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580</v>
      </c>
      <c r="BT7" s="821"/>
      <c r="BU7" s="821"/>
      <c r="BV7" s="821"/>
      <c r="BW7" s="821"/>
      <c r="BX7" s="821"/>
      <c r="BY7" s="821"/>
      <c r="BZ7" s="821"/>
      <c r="CA7" s="821"/>
      <c r="CB7" s="821"/>
      <c r="CC7" s="821"/>
      <c r="CD7" s="821"/>
      <c r="CE7" s="821"/>
      <c r="CF7" s="821"/>
      <c r="CG7" s="822"/>
      <c r="CH7" s="813">
        <v>-5</v>
      </c>
      <c r="CI7" s="814"/>
      <c r="CJ7" s="814"/>
      <c r="CK7" s="814"/>
      <c r="CL7" s="815"/>
      <c r="CM7" s="813">
        <v>97</v>
      </c>
      <c r="CN7" s="814"/>
      <c r="CO7" s="814"/>
      <c r="CP7" s="814"/>
      <c r="CQ7" s="815"/>
      <c r="CR7" s="813">
        <v>90</v>
      </c>
      <c r="CS7" s="814"/>
      <c r="CT7" s="814"/>
      <c r="CU7" s="814"/>
      <c r="CV7" s="815"/>
      <c r="CW7" s="813" t="s">
        <v>578</v>
      </c>
      <c r="CX7" s="814"/>
      <c r="CY7" s="814"/>
      <c r="CZ7" s="814"/>
      <c r="DA7" s="815"/>
      <c r="DB7" s="813">
        <v>103</v>
      </c>
      <c r="DC7" s="814"/>
      <c r="DD7" s="814"/>
      <c r="DE7" s="814"/>
      <c r="DF7" s="815"/>
      <c r="DG7" s="813" t="s">
        <v>578</v>
      </c>
      <c r="DH7" s="814"/>
      <c r="DI7" s="814"/>
      <c r="DJ7" s="814"/>
      <c r="DK7" s="815"/>
      <c r="DL7" s="813" t="s">
        <v>578</v>
      </c>
      <c r="DM7" s="814"/>
      <c r="DN7" s="814"/>
      <c r="DO7" s="814"/>
      <c r="DP7" s="815"/>
      <c r="DQ7" s="813" t="s">
        <v>578</v>
      </c>
      <c r="DR7" s="814"/>
      <c r="DS7" s="814"/>
      <c r="DT7" s="814"/>
      <c r="DU7" s="815"/>
      <c r="DV7" s="794"/>
      <c r="DW7" s="795"/>
      <c r="DX7" s="795"/>
      <c r="DY7" s="795"/>
      <c r="DZ7" s="796"/>
      <c r="EA7" s="254"/>
    </row>
    <row r="8" spans="1:131" s="255" customFormat="1" ht="26.25" customHeight="1" x14ac:dyDescent="0.2">
      <c r="A8" s="261">
        <v>2</v>
      </c>
      <c r="B8" s="797" t="s">
        <v>379</v>
      </c>
      <c r="C8" s="798"/>
      <c r="D8" s="798"/>
      <c r="E8" s="798"/>
      <c r="F8" s="798"/>
      <c r="G8" s="798"/>
      <c r="H8" s="798"/>
      <c r="I8" s="798"/>
      <c r="J8" s="798"/>
      <c r="K8" s="798"/>
      <c r="L8" s="798"/>
      <c r="M8" s="798"/>
      <c r="N8" s="798"/>
      <c r="O8" s="798"/>
      <c r="P8" s="799"/>
      <c r="Q8" s="800">
        <v>81</v>
      </c>
      <c r="R8" s="801"/>
      <c r="S8" s="801"/>
      <c r="T8" s="801"/>
      <c r="U8" s="801"/>
      <c r="V8" s="801">
        <v>79</v>
      </c>
      <c r="W8" s="801"/>
      <c r="X8" s="801"/>
      <c r="Y8" s="801"/>
      <c r="Z8" s="801"/>
      <c r="AA8" s="801">
        <v>2</v>
      </c>
      <c r="AB8" s="801"/>
      <c r="AC8" s="801"/>
      <c r="AD8" s="801"/>
      <c r="AE8" s="802"/>
      <c r="AF8" s="803">
        <v>2</v>
      </c>
      <c r="AG8" s="804"/>
      <c r="AH8" s="804"/>
      <c r="AI8" s="804"/>
      <c r="AJ8" s="805"/>
      <c r="AK8" s="806" t="s">
        <v>577</v>
      </c>
      <c r="AL8" s="807"/>
      <c r="AM8" s="807"/>
      <c r="AN8" s="807"/>
      <c r="AO8" s="807"/>
      <c r="AP8" s="807" t="s">
        <v>578</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581</v>
      </c>
      <c r="BT8" s="811"/>
      <c r="BU8" s="811"/>
      <c r="BV8" s="811"/>
      <c r="BW8" s="811"/>
      <c r="BX8" s="811"/>
      <c r="BY8" s="811"/>
      <c r="BZ8" s="811"/>
      <c r="CA8" s="811"/>
      <c r="CB8" s="811"/>
      <c r="CC8" s="811"/>
      <c r="CD8" s="811"/>
      <c r="CE8" s="811"/>
      <c r="CF8" s="811"/>
      <c r="CG8" s="812"/>
      <c r="CH8" s="823" t="s">
        <v>578</v>
      </c>
      <c r="CI8" s="824"/>
      <c r="CJ8" s="824"/>
      <c r="CK8" s="824"/>
      <c r="CL8" s="825"/>
      <c r="CM8" s="823" t="s">
        <v>578</v>
      </c>
      <c r="CN8" s="824"/>
      <c r="CO8" s="824"/>
      <c r="CP8" s="824"/>
      <c r="CQ8" s="825"/>
      <c r="CR8" s="823">
        <v>60</v>
      </c>
      <c r="CS8" s="824"/>
      <c r="CT8" s="824"/>
      <c r="CU8" s="824"/>
      <c r="CV8" s="825"/>
      <c r="CW8" s="823" t="s">
        <v>578</v>
      </c>
      <c r="CX8" s="824"/>
      <c r="CY8" s="824"/>
      <c r="CZ8" s="824"/>
      <c r="DA8" s="825"/>
      <c r="DB8" s="823" t="s">
        <v>578</v>
      </c>
      <c r="DC8" s="824"/>
      <c r="DD8" s="824"/>
      <c r="DE8" s="824"/>
      <c r="DF8" s="825"/>
      <c r="DG8" s="823" t="s">
        <v>578</v>
      </c>
      <c r="DH8" s="824"/>
      <c r="DI8" s="824"/>
      <c r="DJ8" s="824"/>
      <c r="DK8" s="825"/>
      <c r="DL8" s="823" t="s">
        <v>578</v>
      </c>
      <c r="DM8" s="824"/>
      <c r="DN8" s="824"/>
      <c r="DO8" s="824"/>
      <c r="DP8" s="825"/>
      <c r="DQ8" s="823" t="s">
        <v>578</v>
      </c>
      <c r="DR8" s="824"/>
      <c r="DS8" s="824"/>
      <c r="DT8" s="824"/>
      <c r="DU8" s="825"/>
      <c r="DV8" s="826"/>
      <c r="DW8" s="827"/>
      <c r="DX8" s="827"/>
      <c r="DY8" s="827"/>
      <c r="DZ8" s="828"/>
      <c r="EA8" s="254"/>
    </row>
    <row r="9" spans="1:131" s="255" customFormat="1" ht="26.25" customHeight="1" x14ac:dyDescent="0.2">
      <c r="A9" s="261">
        <v>3</v>
      </c>
      <c r="B9" s="797" t="s">
        <v>380</v>
      </c>
      <c r="C9" s="798"/>
      <c r="D9" s="798"/>
      <c r="E9" s="798"/>
      <c r="F9" s="798"/>
      <c r="G9" s="798"/>
      <c r="H9" s="798"/>
      <c r="I9" s="798"/>
      <c r="J9" s="798"/>
      <c r="K9" s="798"/>
      <c r="L9" s="798"/>
      <c r="M9" s="798"/>
      <c r="N9" s="798"/>
      <c r="O9" s="798"/>
      <c r="P9" s="799"/>
      <c r="Q9" s="800">
        <v>139</v>
      </c>
      <c r="R9" s="801"/>
      <c r="S9" s="801"/>
      <c r="T9" s="801"/>
      <c r="U9" s="801"/>
      <c r="V9" s="801">
        <v>183</v>
      </c>
      <c r="W9" s="801"/>
      <c r="X9" s="801"/>
      <c r="Y9" s="801"/>
      <c r="Z9" s="801"/>
      <c r="AA9" s="801">
        <v>-44</v>
      </c>
      <c r="AB9" s="801"/>
      <c r="AC9" s="801"/>
      <c r="AD9" s="801"/>
      <c r="AE9" s="802"/>
      <c r="AF9" s="803">
        <v>-44</v>
      </c>
      <c r="AG9" s="804"/>
      <c r="AH9" s="804"/>
      <c r="AI9" s="804"/>
      <c r="AJ9" s="805"/>
      <c r="AK9" s="806" t="s">
        <v>577</v>
      </c>
      <c r="AL9" s="807"/>
      <c r="AM9" s="807"/>
      <c r="AN9" s="807"/>
      <c r="AO9" s="807"/>
      <c r="AP9" s="807" t="s">
        <v>578</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582</v>
      </c>
      <c r="BT9" s="811"/>
      <c r="BU9" s="811"/>
      <c r="BV9" s="811"/>
      <c r="BW9" s="811"/>
      <c r="BX9" s="811"/>
      <c r="BY9" s="811"/>
      <c r="BZ9" s="811"/>
      <c r="CA9" s="811"/>
      <c r="CB9" s="811"/>
      <c r="CC9" s="811"/>
      <c r="CD9" s="811"/>
      <c r="CE9" s="811"/>
      <c r="CF9" s="811"/>
      <c r="CG9" s="812"/>
      <c r="CH9" s="823">
        <v>4</v>
      </c>
      <c r="CI9" s="824"/>
      <c r="CJ9" s="824"/>
      <c r="CK9" s="824"/>
      <c r="CL9" s="825"/>
      <c r="CM9" s="823">
        <v>83</v>
      </c>
      <c r="CN9" s="824"/>
      <c r="CO9" s="824"/>
      <c r="CP9" s="824"/>
      <c r="CQ9" s="825"/>
      <c r="CR9" s="823">
        <v>80</v>
      </c>
      <c r="CS9" s="824"/>
      <c r="CT9" s="824"/>
      <c r="CU9" s="824"/>
      <c r="CV9" s="825"/>
      <c r="CW9" s="823" t="s">
        <v>578</v>
      </c>
      <c r="CX9" s="824"/>
      <c r="CY9" s="824"/>
      <c r="CZ9" s="824"/>
      <c r="DA9" s="825"/>
      <c r="DB9" s="823" t="s">
        <v>578</v>
      </c>
      <c r="DC9" s="824"/>
      <c r="DD9" s="824"/>
      <c r="DE9" s="824"/>
      <c r="DF9" s="825"/>
      <c r="DG9" s="823" t="s">
        <v>578</v>
      </c>
      <c r="DH9" s="824"/>
      <c r="DI9" s="824"/>
      <c r="DJ9" s="824"/>
      <c r="DK9" s="825"/>
      <c r="DL9" s="823" t="s">
        <v>578</v>
      </c>
      <c r="DM9" s="824"/>
      <c r="DN9" s="824"/>
      <c r="DO9" s="824"/>
      <c r="DP9" s="825"/>
      <c r="DQ9" s="823" t="s">
        <v>578</v>
      </c>
      <c r="DR9" s="824"/>
      <c r="DS9" s="824"/>
      <c r="DT9" s="824"/>
      <c r="DU9" s="825"/>
      <c r="DV9" s="826"/>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583</v>
      </c>
      <c r="BT10" s="811"/>
      <c r="BU10" s="811"/>
      <c r="BV10" s="811"/>
      <c r="BW10" s="811"/>
      <c r="BX10" s="811"/>
      <c r="BY10" s="811"/>
      <c r="BZ10" s="811"/>
      <c r="CA10" s="811"/>
      <c r="CB10" s="811"/>
      <c r="CC10" s="811"/>
      <c r="CD10" s="811"/>
      <c r="CE10" s="811"/>
      <c r="CF10" s="811"/>
      <c r="CG10" s="812"/>
      <c r="CH10" s="823">
        <v>0</v>
      </c>
      <c r="CI10" s="824"/>
      <c r="CJ10" s="824"/>
      <c r="CK10" s="824"/>
      <c r="CL10" s="825"/>
      <c r="CM10" s="823">
        <v>11</v>
      </c>
      <c r="CN10" s="824"/>
      <c r="CO10" s="824"/>
      <c r="CP10" s="824"/>
      <c r="CQ10" s="825"/>
      <c r="CR10" s="823">
        <v>9</v>
      </c>
      <c r="CS10" s="824"/>
      <c r="CT10" s="824"/>
      <c r="CU10" s="824"/>
      <c r="CV10" s="825"/>
      <c r="CW10" s="823">
        <v>13</v>
      </c>
      <c r="CX10" s="824"/>
      <c r="CY10" s="824"/>
      <c r="CZ10" s="824"/>
      <c r="DA10" s="825"/>
      <c r="DB10" s="823" t="s">
        <v>578</v>
      </c>
      <c r="DC10" s="824"/>
      <c r="DD10" s="824"/>
      <c r="DE10" s="824"/>
      <c r="DF10" s="825"/>
      <c r="DG10" s="823" t="s">
        <v>578</v>
      </c>
      <c r="DH10" s="824"/>
      <c r="DI10" s="824"/>
      <c r="DJ10" s="824"/>
      <c r="DK10" s="825"/>
      <c r="DL10" s="823" t="s">
        <v>578</v>
      </c>
      <c r="DM10" s="824"/>
      <c r="DN10" s="824"/>
      <c r="DO10" s="824"/>
      <c r="DP10" s="825"/>
      <c r="DQ10" s="823" t="s">
        <v>578</v>
      </c>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382</v>
      </c>
      <c r="B23" s="832" t="s">
        <v>383</v>
      </c>
      <c r="C23" s="833"/>
      <c r="D23" s="833"/>
      <c r="E23" s="833"/>
      <c r="F23" s="833"/>
      <c r="G23" s="833"/>
      <c r="H23" s="833"/>
      <c r="I23" s="833"/>
      <c r="J23" s="833"/>
      <c r="K23" s="833"/>
      <c r="L23" s="833"/>
      <c r="M23" s="833"/>
      <c r="N23" s="833"/>
      <c r="O23" s="833"/>
      <c r="P23" s="834"/>
      <c r="Q23" s="835">
        <v>3362</v>
      </c>
      <c r="R23" s="836"/>
      <c r="S23" s="836"/>
      <c r="T23" s="836"/>
      <c r="U23" s="836"/>
      <c r="V23" s="836">
        <v>3252</v>
      </c>
      <c r="W23" s="836"/>
      <c r="X23" s="836"/>
      <c r="Y23" s="836"/>
      <c r="Z23" s="836"/>
      <c r="AA23" s="836">
        <v>110</v>
      </c>
      <c r="AB23" s="836"/>
      <c r="AC23" s="836"/>
      <c r="AD23" s="836"/>
      <c r="AE23" s="837"/>
      <c r="AF23" s="838">
        <v>81</v>
      </c>
      <c r="AG23" s="836"/>
      <c r="AH23" s="836"/>
      <c r="AI23" s="836"/>
      <c r="AJ23" s="839"/>
      <c r="AK23" s="840"/>
      <c r="AL23" s="841"/>
      <c r="AM23" s="841"/>
      <c r="AN23" s="841"/>
      <c r="AO23" s="841"/>
      <c r="AP23" s="836">
        <v>2586</v>
      </c>
      <c r="AQ23" s="836"/>
      <c r="AR23" s="836"/>
      <c r="AS23" s="836"/>
      <c r="AT23" s="836"/>
      <c r="AU23" s="842"/>
      <c r="AV23" s="842"/>
      <c r="AW23" s="842"/>
      <c r="AX23" s="842"/>
      <c r="AY23" s="843"/>
      <c r="AZ23" s="851" t="s">
        <v>384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385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386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361</v>
      </c>
      <c r="B26" s="783"/>
      <c r="C26" s="783"/>
      <c r="D26" s="783"/>
      <c r="E26" s="783"/>
      <c r="F26" s="783"/>
      <c r="G26" s="783"/>
      <c r="H26" s="783"/>
      <c r="I26" s="783"/>
      <c r="J26" s="783"/>
      <c r="K26" s="783"/>
      <c r="L26" s="783"/>
      <c r="M26" s="783"/>
      <c r="N26" s="783"/>
      <c r="O26" s="783"/>
      <c r="P26" s="784"/>
      <c r="Q26" s="759" t="s">
        <v>387</v>
      </c>
      <c r="R26" s="760"/>
      <c r="S26" s="760"/>
      <c r="T26" s="760"/>
      <c r="U26" s="761"/>
      <c r="V26" s="759" t="s">
        <v>388</v>
      </c>
      <c r="W26" s="760"/>
      <c r="X26" s="760"/>
      <c r="Y26" s="760"/>
      <c r="Z26" s="761"/>
      <c r="AA26" s="759" t="s">
        <v>389</v>
      </c>
      <c r="AB26" s="760"/>
      <c r="AC26" s="760"/>
      <c r="AD26" s="760"/>
      <c r="AE26" s="760"/>
      <c r="AF26" s="854" t="s">
        <v>390</v>
      </c>
      <c r="AG26" s="855"/>
      <c r="AH26" s="855"/>
      <c r="AI26" s="855"/>
      <c r="AJ26" s="856"/>
      <c r="AK26" s="760" t="s">
        <v>391</v>
      </c>
      <c r="AL26" s="760"/>
      <c r="AM26" s="760"/>
      <c r="AN26" s="760"/>
      <c r="AO26" s="761"/>
      <c r="AP26" s="759" t="s">
        <v>392</v>
      </c>
      <c r="AQ26" s="760"/>
      <c r="AR26" s="760"/>
      <c r="AS26" s="760"/>
      <c r="AT26" s="761"/>
      <c r="AU26" s="759" t="s">
        <v>393</v>
      </c>
      <c r="AV26" s="760"/>
      <c r="AW26" s="760"/>
      <c r="AX26" s="760"/>
      <c r="AY26" s="761"/>
      <c r="AZ26" s="759" t="s">
        <v>394</v>
      </c>
      <c r="BA26" s="760"/>
      <c r="BB26" s="760"/>
      <c r="BC26" s="760"/>
      <c r="BD26" s="761"/>
      <c r="BE26" s="759" t="s">
        <v>368</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395</v>
      </c>
      <c r="C28" s="774"/>
      <c r="D28" s="774"/>
      <c r="E28" s="774"/>
      <c r="F28" s="774"/>
      <c r="G28" s="774"/>
      <c r="H28" s="774"/>
      <c r="I28" s="774"/>
      <c r="J28" s="774"/>
      <c r="K28" s="774"/>
      <c r="L28" s="774"/>
      <c r="M28" s="774"/>
      <c r="N28" s="774"/>
      <c r="O28" s="774"/>
      <c r="P28" s="775"/>
      <c r="Q28" s="864">
        <v>189</v>
      </c>
      <c r="R28" s="865"/>
      <c r="S28" s="865"/>
      <c r="T28" s="865"/>
      <c r="U28" s="865"/>
      <c r="V28" s="865">
        <v>187</v>
      </c>
      <c r="W28" s="865"/>
      <c r="X28" s="865"/>
      <c r="Y28" s="865"/>
      <c r="Z28" s="865"/>
      <c r="AA28" s="865">
        <v>1</v>
      </c>
      <c r="AB28" s="865"/>
      <c r="AC28" s="865"/>
      <c r="AD28" s="865"/>
      <c r="AE28" s="866"/>
      <c r="AF28" s="867">
        <v>1</v>
      </c>
      <c r="AG28" s="865"/>
      <c r="AH28" s="865"/>
      <c r="AI28" s="865"/>
      <c r="AJ28" s="868"/>
      <c r="AK28" s="869" t="s">
        <v>576</v>
      </c>
      <c r="AL28" s="860"/>
      <c r="AM28" s="860"/>
      <c r="AN28" s="860"/>
      <c r="AO28" s="860"/>
      <c r="AP28" s="860" t="s">
        <v>577</v>
      </c>
      <c r="AQ28" s="860"/>
      <c r="AR28" s="860"/>
      <c r="AS28" s="860"/>
      <c r="AT28" s="860"/>
      <c r="AU28" s="860" t="s">
        <v>577</v>
      </c>
      <c r="AV28" s="860"/>
      <c r="AW28" s="860"/>
      <c r="AX28" s="860"/>
      <c r="AY28" s="860"/>
      <c r="AZ28" s="861" t="s">
        <v>577</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396</v>
      </c>
      <c r="C29" s="798"/>
      <c r="D29" s="798"/>
      <c r="E29" s="798"/>
      <c r="F29" s="798"/>
      <c r="G29" s="798"/>
      <c r="H29" s="798"/>
      <c r="I29" s="798"/>
      <c r="J29" s="798"/>
      <c r="K29" s="798"/>
      <c r="L29" s="798"/>
      <c r="M29" s="798"/>
      <c r="N29" s="798"/>
      <c r="O29" s="798"/>
      <c r="P29" s="799"/>
      <c r="Q29" s="800">
        <v>251</v>
      </c>
      <c r="R29" s="801"/>
      <c r="S29" s="801"/>
      <c r="T29" s="801"/>
      <c r="U29" s="801"/>
      <c r="V29" s="801">
        <v>226</v>
      </c>
      <c r="W29" s="801"/>
      <c r="X29" s="801"/>
      <c r="Y29" s="801"/>
      <c r="Z29" s="801"/>
      <c r="AA29" s="801">
        <v>25</v>
      </c>
      <c r="AB29" s="801"/>
      <c r="AC29" s="801"/>
      <c r="AD29" s="801"/>
      <c r="AE29" s="802"/>
      <c r="AF29" s="803">
        <v>25</v>
      </c>
      <c r="AG29" s="804"/>
      <c r="AH29" s="804"/>
      <c r="AI29" s="804"/>
      <c r="AJ29" s="805"/>
      <c r="AK29" s="872" t="s">
        <v>577</v>
      </c>
      <c r="AL29" s="873"/>
      <c r="AM29" s="873"/>
      <c r="AN29" s="873"/>
      <c r="AO29" s="873"/>
      <c r="AP29" s="873" t="s">
        <v>579</v>
      </c>
      <c r="AQ29" s="873"/>
      <c r="AR29" s="873"/>
      <c r="AS29" s="873"/>
      <c r="AT29" s="873"/>
      <c r="AU29" s="873" t="s">
        <v>577</v>
      </c>
      <c r="AV29" s="873"/>
      <c r="AW29" s="873"/>
      <c r="AX29" s="873"/>
      <c r="AY29" s="873"/>
      <c r="AZ29" s="874" t="s">
        <v>579</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397</v>
      </c>
      <c r="C30" s="798"/>
      <c r="D30" s="798"/>
      <c r="E30" s="798"/>
      <c r="F30" s="798"/>
      <c r="G30" s="798"/>
      <c r="H30" s="798"/>
      <c r="I30" s="798"/>
      <c r="J30" s="798"/>
      <c r="K30" s="798"/>
      <c r="L30" s="798"/>
      <c r="M30" s="798"/>
      <c r="N30" s="798"/>
      <c r="O30" s="798"/>
      <c r="P30" s="799"/>
      <c r="Q30" s="800">
        <v>25</v>
      </c>
      <c r="R30" s="801"/>
      <c r="S30" s="801"/>
      <c r="T30" s="801"/>
      <c r="U30" s="801"/>
      <c r="V30" s="801">
        <v>24</v>
      </c>
      <c r="W30" s="801"/>
      <c r="X30" s="801"/>
      <c r="Y30" s="801"/>
      <c r="Z30" s="801"/>
      <c r="AA30" s="801">
        <v>1</v>
      </c>
      <c r="AB30" s="801"/>
      <c r="AC30" s="801"/>
      <c r="AD30" s="801"/>
      <c r="AE30" s="802"/>
      <c r="AF30" s="803">
        <v>1</v>
      </c>
      <c r="AG30" s="804"/>
      <c r="AH30" s="804"/>
      <c r="AI30" s="804"/>
      <c r="AJ30" s="805"/>
      <c r="AK30" s="872" t="s">
        <v>577</v>
      </c>
      <c r="AL30" s="873"/>
      <c r="AM30" s="873"/>
      <c r="AN30" s="873"/>
      <c r="AO30" s="873"/>
      <c r="AP30" s="873" t="s">
        <v>577</v>
      </c>
      <c r="AQ30" s="873"/>
      <c r="AR30" s="873"/>
      <c r="AS30" s="873"/>
      <c r="AT30" s="873"/>
      <c r="AU30" s="873" t="s">
        <v>577</v>
      </c>
      <c r="AV30" s="873"/>
      <c r="AW30" s="873"/>
      <c r="AX30" s="873"/>
      <c r="AY30" s="873"/>
      <c r="AZ30" s="874" t="s">
        <v>579</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398</v>
      </c>
      <c r="C31" s="798"/>
      <c r="D31" s="798"/>
      <c r="E31" s="798"/>
      <c r="F31" s="798"/>
      <c r="G31" s="798"/>
      <c r="H31" s="798"/>
      <c r="I31" s="798"/>
      <c r="J31" s="798"/>
      <c r="K31" s="798"/>
      <c r="L31" s="798"/>
      <c r="M31" s="798"/>
      <c r="N31" s="798"/>
      <c r="O31" s="798"/>
      <c r="P31" s="799"/>
      <c r="Q31" s="800">
        <v>13</v>
      </c>
      <c r="R31" s="801"/>
      <c r="S31" s="801"/>
      <c r="T31" s="801"/>
      <c r="U31" s="801"/>
      <c r="V31" s="801">
        <v>10</v>
      </c>
      <c r="W31" s="801"/>
      <c r="X31" s="801"/>
      <c r="Y31" s="801"/>
      <c r="Z31" s="801"/>
      <c r="AA31" s="801">
        <v>3</v>
      </c>
      <c r="AB31" s="801"/>
      <c r="AC31" s="801"/>
      <c r="AD31" s="801"/>
      <c r="AE31" s="802"/>
      <c r="AF31" s="803">
        <v>3</v>
      </c>
      <c r="AG31" s="804"/>
      <c r="AH31" s="804"/>
      <c r="AI31" s="804"/>
      <c r="AJ31" s="805"/>
      <c r="AK31" s="872">
        <v>2</v>
      </c>
      <c r="AL31" s="873"/>
      <c r="AM31" s="873"/>
      <c r="AN31" s="873"/>
      <c r="AO31" s="873"/>
      <c r="AP31" s="873">
        <v>10</v>
      </c>
      <c r="AQ31" s="873"/>
      <c r="AR31" s="873"/>
      <c r="AS31" s="873"/>
      <c r="AT31" s="873"/>
      <c r="AU31" s="873">
        <v>5</v>
      </c>
      <c r="AV31" s="873"/>
      <c r="AW31" s="873"/>
      <c r="AX31" s="873"/>
      <c r="AY31" s="873"/>
      <c r="AZ31" s="874" t="s">
        <v>576</v>
      </c>
      <c r="BA31" s="874"/>
      <c r="BB31" s="874"/>
      <c r="BC31" s="874"/>
      <c r="BD31" s="874"/>
      <c r="BE31" s="870" t="s">
        <v>399</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400</v>
      </c>
      <c r="C32" s="798"/>
      <c r="D32" s="798"/>
      <c r="E32" s="798"/>
      <c r="F32" s="798"/>
      <c r="G32" s="798"/>
      <c r="H32" s="798"/>
      <c r="I32" s="798"/>
      <c r="J32" s="798"/>
      <c r="K32" s="798"/>
      <c r="L32" s="798"/>
      <c r="M32" s="798"/>
      <c r="N32" s="798"/>
      <c r="O32" s="798"/>
      <c r="P32" s="799"/>
      <c r="Q32" s="800">
        <v>72</v>
      </c>
      <c r="R32" s="801"/>
      <c r="S32" s="801"/>
      <c r="T32" s="801"/>
      <c r="U32" s="801"/>
      <c r="V32" s="801">
        <v>35</v>
      </c>
      <c r="W32" s="801"/>
      <c r="X32" s="801"/>
      <c r="Y32" s="801"/>
      <c r="Z32" s="801"/>
      <c r="AA32" s="801">
        <v>36</v>
      </c>
      <c r="AB32" s="801"/>
      <c r="AC32" s="801"/>
      <c r="AD32" s="801"/>
      <c r="AE32" s="802"/>
      <c r="AF32" s="803">
        <v>36</v>
      </c>
      <c r="AG32" s="804"/>
      <c r="AH32" s="804"/>
      <c r="AI32" s="804"/>
      <c r="AJ32" s="805"/>
      <c r="AK32" s="872">
        <v>21</v>
      </c>
      <c r="AL32" s="873"/>
      <c r="AM32" s="873"/>
      <c r="AN32" s="873"/>
      <c r="AO32" s="873"/>
      <c r="AP32" s="873">
        <v>86</v>
      </c>
      <c r="AQ32" s="873"/>
      <c r="AR32" s="873"/>
      <c r="AS32" s="873"/>
      <c r="AT32" s="873"/>
      <c r="AU32" s="873">
        <v>72</v>
      </c>
      <c r="AV32" s="873"/>
      <c r="AW32" s="873"/>
      <c r="AX32" s="873"/>
      <c r="AY32" s="873"/>
      <c r="AZ32" s="874" t="s">
        <v>577</v>
      </c>
      <c r="BA32" s="874"/>
      <c r="BB32" s="874"/>
      <c r="BC32" s="874"/>
      <c r="BD32" s="874"/>
      <c r="BE32" s="870" t="s">
        <v>399</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382</v>
      </c>
      <c r="B63" s="832" t="s">
        <v>402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67</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126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404</v>
      </c>
      <c r="B66" s="783"/>
      <c r="C66" s="783"/>
      <c r="D66" s="783"/>
      <c r="E66" s="783"/>
      <c r="F66" s="783"/>
      <c r="G66" s="783"/>
      <c r="H66" s="783"/>
      <c r="I66" s="783"/>
      <c r="J66" s="783"/>
      <c r="K66" s="783"/>
      <c r="L66" s="783"/>
      <c r="M66" s="783"/>
      <c r="N66" s="783"/>
      <c r="O66" s="783"/>
      <c r="P66" s="784"/>
      <c r="Q66" s="759" t="s">
        <v>405</v>
      </c>
      <c r="R66" s="760"/>
      <c r="S66" s="760"/>
      <c r="T66" s="760"/>
      <c r="U66" s="761"/>
      <c r="V66" s="759" t="s">
        <v>406</v>
      </c>
      <c r="W66" s="760"/>
      <c r="X66" s="760"/>
      <c r="Y66" s="760"/>
      <c r="Z66" s="761"/>
      <c r="AA66" s="759" t="s">
        <v>407</v>
      </c>
      <c r="AB66" s="760"/>
      <c r="AC66" s="760"/>
      <c r="AD66" s="760"/>
      <c r="AE66" s="761"/>
      <c r="AF66" s="894" t="s">
        <v>408</v>
      </c>
      <c r="AG66" s="855"/>
      <c r="AH66" s="855"/>
      <c r="AI66" s="855"/>
      <c r="AJ66" s="895"/>
      <c r="AK66" s="759" t="s">
        <v>409</v>
      </c>
      <c r="AL66" s="783"/>
      <c r="AM66" s="783"/>
      <c r="AN66" s="783"/>
      <c r="AO66" s="784"/>
      <c r="AP66" s="759" t="s">
        <v>410</v>
      </c>
      <c r="AQ66" s="760"/>
      <c r="AR66" s="760"/>
      <c r="AS66" s="760"/>
      <c r="AT66" s="761"/>
      <c r="AU66" s="759" t="s">
        <v>411</v>
      </c>
      <c r="AV66" s="760"/>
      <c r="AW66" s="760"/>
      <c r="AX66" s="760"/>
      <c r="AY66" s="761"/>
      <c r="AZ66" s="759" t="s">
        <v>368</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591</v>
      </c>
      <c r="C68" s="912"/>
      <c r="D68" s="912"/>
      <c r="E68" s="912"/>
      <c r="F68" s="912"/>
      <c r="G68" s="912"/>
      <c r="H68" s="912"/>
      <c r="I68" s="912"/>
      <c r="J68" s="912"/>
      <c r="K68" s="912"/>
      <c r="L68" s="912"/>
      <c r="M68" s="912"/>
      <c r="N68" s="912"/>
      <c r="O68" s="912"/>
      <c r="P68" s="913"/>
      <c r="Q68" s="914">
        <v>1901</v>
      </c>
      <c r="R68" s="908"/>
      <c r="S68" s="908"/>
      <c r="T68" s="908"/>
      <c r="U68" s="908"/>
      <c r="V68" s="908">
        <v>1876</v>
      </c>
      <c r="W68" s="908"/>
      <c r="X68" s="908"/>
      <c r="Y68" s="908"/>
      <c r="Z68" s="908"/>
      <c r="AA68" s="908">
        <v>25</v>
      </c>
      <c r="AB68" s="908"/>
      <c r="AC68" s="908"/>
      <c r="AD68" s="908"/>
      <c r="AE68" s="908"/>
      <c r="AF68" s="908">
        <v>25</v>
      </c>
      <c r="AG68" s="908"/>
      <c r="AH68" s="908"/>
      <c r="AI68" s="908"/>
      <c r="AJ68" s="908"/>
      <c r="AK68" s="908">
        <v>20</v>
      </c>
      <c r="AL68" s="908"/>
      <c r="AM68" s="908"/>
      <c r="AN68" s="908"/>
      <c r="AO68" s="908"/>
      <c r="AP68" s="908">
        <v>467</v>
      </c>
      <c r="AQ68" s="908"/>
      <c r="AR68" s="908"/>
      <c r="AS68" s="908"/>
      <c r="AT68" s="908"/>
      <c r="AU68" s="908">
        <v>26</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592</v>
      </c>
      <c r="C69" s="916"/>
      <c r="D69" s="916"/>
      <c r="E69" s="916"/>
      <c r="F69" s="916"/>
      <c r="G69" s="916"/>
      <c r="H69" s="916"/>
      <c r="I69" s="916"/>
      <c r="J69" s="916"/>
      <c r="K69" s="916"/>
      <c r="L69" s="916"/>
      <c r="M69" s="916"/>
      <c r="N69" s="916"/>
      <c r="O69" s="916"/>
      <c r="P69" s="917"/>
      <c r="Q69" s="918">
        <v>11146</v>
      </c>
      <c r="R69" s="873"/>
      <c r="S69" s="873"/>
      <c r="T69" s="873"/>
      <c r="U69" s="873"/>
      <c r="V69" s="873">
        <v>11321</v>
      </c>
      <c r="W69" s="873"/>
      <c r="X69" s="873"/>
      <c r="Y69" s="873"/>
      <c r="Z69" s="873"/>
      <c r="AA69" s="873">
        <v>-175</v>
      </c>
      <c r="AB69" s="873"/>
      <c r="AC69" s="873"/>
      <c r="AD69" s="873"/>
      <c r="AE69" s="873"/>
      <c r="AF69" s="873">
        <v>5041</v>
      </c>
      <c r="AG69" s="873"/>
      <c r="AH69" s="873"/>
      <c r="AI69" s="873"/>
      <c r="AJ69" s="873"/>
      <c r="AK69" s="873" t="s">
        <v>599</v>
      </c>
      <c r="AL69" s="873"/>
      <c r="AM69" s="873"/>
      <c r="AN69" s="873"/>
      <c r="AO69" s="873"/>
      <c r="AP69" s="873">
        <v>16432</v>
      </c>
      <c r="AQ69" s="873"/>
      <c r="AR69" s="873"/>
      <c r="AS69" s="873"/>
      <c r="AT69" s="873"/>
      <c r="AU69" s="873">
        <v>129</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593</v>
      </c>
      <c r="C70" s="916"/>
      <c r="D70" s="916"/>
      <c r="E70" s="916"/>
      <c r="F70" s="916"/>
      <c r="G70" s="916"/>
      <c r="H70" s="916"/>
      <c r="I70" s="916"/>
      <c r="J70" s="916"/>
      <c r="K70" s="916"/>
      <c r="L70" s="916"/>
      <c r="M70" s="916"/>
      <c r="N70" s="916"/>
      <c r="O70" s="916"/>
      <c r="P70" s="917"/>
      <c r="Q70" s="918">
        <v>452</v>
      </c>
      <c r="R70" s="873"/>
      <c r="S70" s="873"/>
      <c r="T70" s="873"/>
      <c r="U70" s="873"/>
      <c r="V70" s="873">
        <v>486</v>
      </c>
      <c r="W70" s="873"/>
      <c r="X70" s="873"/>
      <c r="Y70" s="873"/>
      <c r="Z70" s="873"/>
      <c r="AA70" s="873">
        <v>-35</v>
      </c>
      <c r="AB70" s="873"/>
      <c r="AC70" s="873"/>
      <c r="AD70" s="873"/>
      <c r="AE70" s="873"/>
      <c r="AF70" s="873">
        <v>506</v>
      </c>
      <c r="AG70" s="873"/>
      <c r="AH70" s="873"/>
      <c r="AI70" s="873"/>
      <c r="AJ70" s="873"/>
      <c r="AK70" s="873" t="s">
        <v>599</v>
      </c>
      <c r="AL70" s="873"/>
      <c r="AM70" s="873"/>
      <c r="AN70" s="873"/>
      <c r="AO70" s="873"/>
      <c r="AP70" s="873" t="s">
        <v>598</v>
      </c>
      <c r="AQ70" s="873"/>
      <c r="AR70" s="873"/>
      <c r="AS70" s="873"/>
      <c r="AT70" s="873"/>
      <c r="AU70" s="873" t="s">
        <v>598</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594</v>
      </c>
      <c r="C71" s="916"/>
      <c r="D71" s="916"/>
      <c r="E71" s="916"/>
      <c r="F71" s="916"/>
      <c r="G71" s="916"/>
      <c r="H71" s="916"/>
      <c r="I71" s="916"/>
      <c r="J71" s="916"/>
      <c r="K71" s="916"/>
      <c r="L71" s="916"/>
      <c r="M71" s="916"/>
      <c r="N71" s="916"/>
      <c r="O71" s="916"/>
      <c r="P71" s="917"/>
      <c r="Q71" s="918">
        <v>167</v>
      </c>
      <c r="R71" s="873"/>
      <c r="S71" s="873"/>
      <c r="T71" s="873"/>
      <c r="U71" s="873"/>
      <c r="V71" s="873">
        <v>140</v>
      </c>
      <c r="W71" s="873"/>
      <c r="X71" s="873"/>
      <c r="Y71" s="873"/>
      <c r="Z71" s="873"/>
      <c r="AA71" s="873">
        <v>27</v>
      </c>
      <c r="AB71" s="873"/>
      <c r="AC71" s="873"/>
      <c r="AD71" s="873"/>
      <c r="AE71" s="873"/>
      <c r="AF71" s="873">
        <v>27</v>
      </c>
      <c r="AG71" s="873"/>
      <c r="AH71" s="873"/>
      <c r="AI71" s="873"/>
      <c r="AJ71" s="873"/>
      <c r="AK71" s="873">
        <v>23</v>
      </c>
      <c r="AL71" s="873"/>
      <c r="AM71" s="873"/>
      <c r="AN71" s="873"/>
      <c r="AO71" s="873"/>
      <c r="AP71" s="873" t="s">
        <v>598</v>
      </c>
      <c r="AQ71" s="873"/>
      <c r="AR71" s="873"/>
      <c r="AS71" s="873"/>
      <c r="AT71" s="873"/>
      <c r="AU71" s="873" t="s">
        <v>598</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595</v>
      </c>
      <c r="C72" s="916"/>
      <c r="D72" s="916"/>
      <c r="E72" s="916"/>
      <c r="F72" s="916"/>
      <c r="G72" s="916"/>
      <c r="H72" s="916"/>
      <c r="I72" s="916"/>
      <c r="J72" s="916"/>
      <c r="K72" s="916"/>
      <c r="L72" s="916"/>
      <c r="M72" s="916"/>
      <c r="N72" s="916"/>
      <c r="O72" s="916"/>
      <c r="P72" s="917"/>
      <c r="Q72" s="918">
        <v>6833</v>
      </c>
      <c r="R72" s="873"/>
      <c r="S72" s="873"/>
      <c r="T72" s="873"/>
      <c r="U72" s="873"/>
      <c r="V72" s="873">
        <v>5904</v>
      </c>
      <c r="W72" s="873"/>
      <c r="X72" s="873"/>
      <c r="Y72" s="873"/>
      <c r="Z72" s="873"/>
      <c r="AA72" s="873">
        <v>929</v>
      </c>
      <c r="AB72" s="873"/>
      <c r="AC72" s="873"/>
      <c r="AD72" s="873"/>
      <c r="AE72" s="873"/>
      <c r="AF72" s="873">
        <v>929</v>
      </c>
      <c r="AG72" s="873"/>
      <c r="AH72" s="873"/>
      <c r="AI72" s="873"/>
      <c r="AJ72" s="873"/>
      <c r="AK72" s="873">
        <v>830</v>
      </c>
      <c r="AL72" s="873"/>
      <c r="AM72" s="873"/>
      <c r="AN72" s="873"/>
      <c r="AO72" s="873"/>
      <c r="AP72" s="873" t="s">
        <v>598</v>
      </c>
      <c r="AQ72" s="873"/>
      <c r="AR72" s="873"/>
      <c r="AS72" s="873"/>
      <c r="AT72" s="873"/>
      <c r="AU72" s="873" t="s">
        <v>598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t="s">
        <v>596</v>
      </c>
      <c r="C73" s="916"/>
      <c r="D73" s="916"/>
      <c r="E73" s="916"/>
      <c r="F73" s="916"/>
      <c r="G73" s="916"/>
      <c r="H73" s="916"/>
      <c r="I73" s="916"/>
      <c r="J73" s="916"/>
      <c r="K73" s="916"/>
      <c r="L73" s="916"/>
      <c r="M73" s="916"/>
      <c r="N73" s="916"/>
      <c r="O73" s="916"/>
      <c r="P73" s="917"/>
      <c r="Q73" s="918">
        <v>94</v>
      </c>
      <c r="R73" s="873"/>
      <c r="S73" s="873"/>
      <c r="T73" s="873"/>
      <c r="U73" s="873"/>
      <c r="V73" s="873">
        <v>86</v>
      </c>
      <c r="W73" s="873"/>
      <c r="X73" s="873"/>
      <c r="Y73" s="873"/>
      <c r="Z73" s="873"/>
      <c r="AA73" s="873">
        <v>8</v>
      </c>
      <c r="AB73" s="873"/>
      <c r="AC73" s="873"/>
      <c r="AD73" s="873"/>
      <c r="AE73" s="873"/>
      <c r="AF73" s="873">
        <v>8</v>
      </c>
      <c r="AG73" s="873"/>
      <c r="AH73" s="873"/>
      <c r="AI73" s="873"/>
      <c r="AJ73" s="873"/>
      <c r="AK73" s="873">
        <v>9</v>
      </c>
      <c r="AL73" s="873"/>
      <c r="AM73" s="873"/>
      <c r="AN73" s="873"/>
      <c r="AO73" s="873"/>
      <c r="AP73" s="873" t="s">
        <v>598</v>
      </c>
      <c r="AQ73" s="873"/>
      <c r="AR73" s="873"/>
      <c r="AS73" s="873"/>
      <c r="AT73" s="873"/>
      <c r="AU73" s="873" t="s">
        <v>598</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t="s">
        <v>597</v>
      </c>
      <c r="C74" s="916"/>
      <c r="D74" s="916"/>
      <c r="E74" s="916"/>
      <c r="F74" s="916"/>
      <c r="G74" s="916"/>
      <c r="H74" s="916"/>
      <c r="I74" s="916"/>
      <c r="J74" s="916"/>
      <c r="K74" s="916"/>
      <c r="L74" s="916"/>
      <c r="M74" s="916"/>
      <c r="N74" s="916"/>
      <c r="O74" s="916"/>
      <c r="P74" s="917"/>
      <c r="Q74" s="918">
        <v>237427</v>
      </c>
      <c r="R74" s="873"/>
      <c r="S74" s="873"/>
      <c r="T74" s="873"/>
      <c r="U74" s="873"/>
      <c r="V74" s="873">
        <v>231302</v>
      </c>
      <c r="W74" s="873"/>
      <c r="X74" s="873"/>
      <c r="Y74" s="873"/>
      <c r="Z74" s="873"/>
      <c r="AA74" s="873">
        <v>6125</v>
      </c>
      <c r="AB74" s="873"/>
      <c r="AC74" s="873"/>
      <c r="AD74" s="873"/>
      <c r="AE74" s="873"/>
      <c r="AF74" s="873">
        <v>6125</v>
      </c>
      <c r="AG74" s="873"/>
      <c r="AH74" s="873"/>
      <c r="AI74" s="873"/>
      <c r="AJ74" s="873"/>
      <c r="AK74" s="873">
        <v>1029</v>
      </c>
      <c r="AL74" s="873"/>
      <c r="AM74" s="873"/>
      <c r="AN74" s="873"/>
      <c r="AO74" s="873"/>
      <c r="AP74" s="873" t="s">
        <v>598</v>
      </c>
      <c r="AQ74" s="873"/>
      <c r="AR74" s="873"/>
      <c r="AS74" s="873"/>
      <c r="AT74" s="873"/>
      <c r="AU74" s="873" t="s">
        <v>598</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382</v>
      </c>
      <c r="B88" s="832" t="s">
        <v>412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12661</v>
      </c>
      <c r="AG88" s="884"/>
      <c r="AH88" s="884"/>
      <c r="AI88" s="884"/>
      <c r="AJ88" s="884"/>
      <c r="AK88" s="881"/>
      <c r="AL88" s="881"/>
      <c r="AM88" s="881"/>
      <c r="AN88" s="881"/>
      <c r="AO88" s="881"/>
      <c r="AP88" s="884">
        <v>16899</v>
      </c>
      <c r="AQ88" s="884"/>
      <c r="AR88" s="884"/>
      <c r="AS88" s="884"/>
      <c r="AT88" s="884"/>
      <c r="AU88" s="884">
        <v>154</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32" t="s">
        <v>413</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238</v>
      </c>
      <c r="CS102" s="892"/>
      <c r="CT102" s="892"/>
      <c r="CU102" s="892"/>
      <c r="CV102" s="935"/>
      <c r="CW102" s="934">
        <v>13</v>
      </c>
      <c r="CX102" s="892"/>
      <c r="CY102" s="892"/>
      <c r="CZ102" s="892"/>
      <c r="DA102" s="935"/>
      <c r="DB102" s="934">
        <v>103</v>
      </c>
      <c r="DC102" s="892"/>
      <c r="DD102" s="892"/>
      <c r="DE102" s="892"/>
      <c r="DF102" s="935"/>
      <c r="DG102" s="934" t="s">
        <v>598</v>
      </c>
      <c r="DH102" s="892"/>
      <c r="DI102" s="892"/>
      <c r="DJ102" s="892"/>
      <c r="DK102" s="935"/>
      <c r="DL102" s="934" t="s">
        <v>598</v>
      </c>
      <c r="DM102" s="892"/>
      <c r="DN102" s="892"/>
      <c r="DO102" s="892"/>
      <c r="DP102" s="935"/>
      <c r="DQ102" s="934" t="s">
        <v>598</v>
      </c>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414</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415</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418</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419</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420</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421</v>
      </c>
      <c r="AB109" s="937"/>
      <c r="AC109" s="937"/>
      <c r="AD109" s="937"/>
      <c r="AE109" s="938"/>
      <c r="AF109" s="936" t="s">
        <v>299</v>
      </c>
      <c r="AG109" s="937"/>
      <c r="AH109" s="937"/>
      <c r="AI109" s="937"/>
      <c r="AJ109" s="938"/>
      <c r="AK109" s="936" t="s">
        <v>298</v>
      </c>
      <c r="AL109" s="937"/>
      <c r="AM109" s="937"/>
      <c r="AN109" s="937"/>
      <c r="AO109" s="938"/>
      <c r="AP109" s="936" t="s">
        <v>422</v>
      </c>
      <c r="AQ109" s="937"/>
      <c r="AR109" s="937"/>
      <c r="AS109" s="937"/>
      <c r="AT109" s="939"/>
      <c r="AU109" s="956" t="s">
        <v>420</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421</v>
      </c>
      <c r="BR109" s="937"/>
      <c r="BS109" s="937"/>
      <c r="BT109" s="937"/>
      <c r="BU109" s="938"/>
      <c r="BV109" s="936" t="s">
        <v>299</v>
      </c>
      <c r="BW109" s="937"/>
      <c r="BX109" s="937"/>
      <c r="BY109" s="937"/>
      <c r="BZ109" s="938"/>
      <c r="CA109" s="936" t="s">
        <v>298</v>
      </c>
      <c r="CB109" s="937"/>
      <c r="CC109" s="937"/>
      <c r="CD109" s="937"/>
      <c r="CE109" s="938"/>
      <c r="CF109" s="957" t="s">
        <v>422</v>
      </c>
      <c r="CG109" s="957"/>
      <c r="CH109" s="957"/>
      <c r="CI109" s="957"/>
      <c r="CJ109" s="957"/>
      <c r="CK109" s="936" t="s">
        <v>423</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421</v>
      </c>
      <c r="DH109" s="937"/>
      <c r="DI109" s="937"/>
      <c r="DJ109" s="937"/>
      <c r="DK109" s="938"/>
      <c r="DL109" s="936" t="s">
        <v>299</v>
      </c>
      <c r="DM109" s="937"/>
      <c r="DN109" s="937"/>
      <c r="DO109" s="937"/>
      <c r="DP109" s="938"/>
      <c r="DQ109" s="936" t="s">
        <v>298</v>
      </c>
      <c r="DR109" s="937"/>
      <c r="DS109" s="937"/>
      <c r="DT109" s="937"/>
      <c r="DU109" s="938"/>
      <c r="DV109" s="936" t="s">
        <v>422</v>
      </c>
      <c r="DW109" s="937"/>
      <c r="DX109" s="937"/>
      <c r="DY109" s="937"/>
      <c r="DZ109" s="939"/>
    </row>
    <row r="110" spans="1:131" s="246" customFormat="1" ht="26.25" customHeight="1" x14ac:dyDescent="0.2">
      <c r="A110" s="940" t="s">
        <v>424</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446644</v>
      </c>
      <c r="AB110" s="944"/>
      <c r="AC110" s="944"/>
      <c r="AD110" s="944"/>
      <c r="AE110" s="945"/>
      <c r="AF110" s="946">
        <v>463866</v>
      </c>
      <c r="AG110" s="944"/>
      <c r="AH110" s="944"/>
      <c r="AI110" s="944"/>
      <c r="AJ110" s="945"/>
      <c r="AK110" s="946">
        <v>403440</v>
      </c>
      <c r="AL110" s="944"/>
      <c r="AM110" s="944"/>
      <c r="AN110" s="944"/>
      <c r="AO110" s="945"/>
      <c r="AP110" s="947">
        <v>30.9</v>
      </c>
      <c r="AQ110" s="948"/>
      <c r="AR110" s="948"/>
      <c r="AS110" s="948"/>
      <c r="AT110" s="949"/>
      <c r="AU110" s="950" t="s">
        <v>72</v>
      </c>
      <c r="AV110" s="951"/>
      <c r="AW110" s="951"/>
      <c r="AX110" s="951"/>
      <c r="AY110" s="951"/>
      <c r="AZ110" s="992" t="s">
        <v>425</v>
      </c>
      <c r="BA110" s="941"/>
      <c r="BB110" s="941"/>
      <c r="BC110" s="941"/>
      <c r="BD110" s="941"/>
      <c r="BE110" s="941"/>
      <c r="BF110" s="941"/>
      <c r="BG110" s="941"/>
      <c r="BH110" s="941"/>
      <c r="BI110" s="941"/>
      <c r="BJ110" s="941"/>
      <c r="BK110" s="941"/>
      <c r="BL110" s="941"/>
      <c r="BM110" s="941"/>
      <c r="BN110" s="941"/>
      <c r="BO110" s="941"/>
      <c r="BP110" s="942"/>
      <c r="BQ110" s="978">
        <v>2230828</v>
      </c>
      <c r="BR110" s="979"/>
      <c r="BS110" s="979"/>
      <c r="BT110" s="979"/>
      <c r="BU110" s="979"/>
      <c r="BV110" s="979">
        <v>2372465</v>
      </c>
      <c r="BW110" s="979"/>
      <c r="BX110" s="979"/>
      <c r="BY110" s="979"/>
      <c r="BZ110" s="979"/>
      <c r="CA110" s="979">
        <v>2586077</v>
      </c>
      <c r="CB110" s="979"/>
      <c r="CC110" s="979"/>
      <c r="CD110" s="979"/>
      <c r="CE110" s="979"/>
      <c r="CF110" s="993">
        <v>198.1</v>
      </c>
      <c r="CG110" s="994"/>
      <c r="CH110" s="994"/>
      <c r="CI110" s="994"/>
      <c r="CJ110" s="994"/>
      <c r="CK110" s="995" t="s">
        <v>426</v>
      </c>
      <c r="CL110" s="996"/>
      <c r="CM110" s="975" t="s">
        <v>427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428</v>
      </c>
      <c r="DH110" s="979"/>
      <c r="DI110" s="979"/>
      <c r="DJ110" s="979"/>
      <c r="DK110" s="979"/>
      <c r="DL110" s="979" t="s">
        <v>428</v>
      </c>
      <c r="DM110" s="979"/>
      <c r="DN110" s="979"/>
      <c r="DO110" s="979"/>
      <c r="DP110" s="979"/>
      <c r="DQ110" s="979" t="s">
        <v>429</v>
      </c>
      <c r="DR110" s="979"/>
      <c r="DS110" s="979"/>
      <c r="DT110" s="979"/>
      <c r="DU110" s="979"/>
      <c r="DV110" s="980" t="s">
        <v>428</v>
      </c>
      <c r="DW110" s="980"/>
      <c r="DX110" s="980"/>
      <c r="DY110" s="980"/>
      <c r="DZ110" s="981"/>
    </row>
    <row r="111" spans="1:131" s="246" customFormat="1" ht="26.25" customHeight="1" x14ac:dyDescent="0.2">
      <c r="A111" s="982" t="s">
        <v>430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428</v>
      </c>
      <c r="AB111" s="986"/>
      <c r="AC111" s="986"/>
      <c r="AD111" s="986"/>
      <c r="AE111" s="987"/>
      <c r="AF111" s="988" t="s">
        <v>429</v>
      </c>
      <c r="AG111" s="986"/>
      <c r="AH111" s="986"/>
      <c r="AI111" s="986"/>
      <c r="AJ111" s="987"/>
      <c r="AK111" s="988" t="s">
        <v>429</v>
      </c>
      <c r="AL111" s="986"/>
      <c r="AM111" s="986"/>
      <c r="AN111" s="986"/>
      <c r="AO111" s="987"/>
      <c r="AP111" s="989" t="s">
        <v>428</v>
      </c>
      <c r="AQ111" s="990"/>
      <c r="AR111" s="990"/>
      <c r="AS111" s="990"/>
      <c r="AT111" s="991"/>
      <c r="AU111" s="952"/>
      <c r="AV111" s="953"/>
      <c r="AW111" s="953"/>
      <c r="AX111" s="953"/>
      <c r="AY111" s="953"/>
      <c r="AZ111" s="1001" t="s">
        <v>431</v>
      </c>
      <c r="BA111" s="1002"/>
      <c r="BB111" s="1002"/>
      <c r="BC111" s="1002"/>
      <c r="BD111" s="1002"/>
      <c r="BE111" s="1002"/>
      <c r="BF111" s="1002"/>
      <c r="BG111" s="1002"/>
      <c r="BH111" s="1002"/>
      <c r="BI111" s="1002"/>
      <c r="BJ111" s="1002"/>
      <c r="BK111" s="1002"/>
      <c r="BL111" s="1002"/>
      <c r="BM111" s="1002"/>
      <c r="BN111" s="1002"/>
      <c r="BO111" s="1002"/>
      <c r="BP111" s="1003"/>
      <c r="BQ111" s="971">
        <v>5297</v>
      </c>
      <c r="BR111" s="972"/>
      <c r="BS111" s="972"/>
      <c r="BT111" s="972"/>
      <c r="BU111" s="972"/>
      <c r="BV111" s="972">
        <v>584</v>
      </c>
      <c r="BW111" s="972"/>
      <c r="BX111" s="972"/>
      <c r="BY111" s="972"/>
      <c r="BZ111" s="972"/>
      <c r="CA111" s="972">
        <v>483</v>
      </c>
      <c r="CB111" s="972"/>
      <c r="CC111" s="972"/>
      <c r="CD111" s="972"/>
      <c r="CE111" s="972"/>
      <c r="CF111" s="966">
        <v>0</v>
      </c>
      <c r="CG111" s="967"/>
      <c r="CH111" s="967"/>
      <c r="CI111" s="967"/>
      <c r="CJ111" s="967"/>
      <c r="CK111" s="997"/>
      <c r="CL111" s="998"/>
      <c r="CM111" s="968" t="s">
        <v>432</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428</v>
      </c>
      <c r="DH111" s="972"/>
      <c r="DI111" s="972"/>
      <c r="DJ111" s="972"/>
      <c r="DK111" s="972"/>
      <c r="DL111" s="972" t="s">
        <v>429</v>
      </c>
      <c r="DM111" s="972"/>
      <c r="DN111" s="972"/>
      <c r="DO111" s="972"/>
      <c r="DP111" s="972"/>
      <c r="DQ111" s="972" t="s">
        <v>126</v>
      </c>
      <c r="DR111" s="972"/>
      <c r="DS111" s="972"/>
      <c r="DT111" s="972"/>
      <c r="DU111" s="972"/>
      <c r="DV111" s="973" t="s">
        <v>429</v>
      </c>
      <c r="DW111" s="973"/>
      <c r="DX111" s="973"/>
      <c r="DY111" s="973"/>
      <c r="DZ111" s="974"/>
    </row>
    <row r="112" spans="1:131" s="246" customFormat="1" ht="26.25" customHeight="1" x14ac:dyDescent="0.2">
      <c r="A112" s="1004" t="s">
        <v>433</v>
      </c>
      <c r="B112" s="1005"/>
      <c r="C112" s="1002" t="s">
        <v>434</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428</v>
      </c>
      <c r="AB112" s="1011"/>
      <c r="AC112" s="1011"/>
      <c r="AD112" s="1011"/>
      <c r="AE112" s="1012"/>
      <c r="AF112" s="1013" t="s">
        <v>428</v>
      </c>
      <c r="AG112" s="1011"/>
      <c r="AH112" s="1011"/>
      <c r="AI112" s="1011"/>
      <c r="AJ112" s="1012"/>
      <c r="AK112" s="1013" t="s">
        <v>428</v>
      </c>
      <c r="AL112" s="1011"/>
      <c r="AM112" s="1011"/>
      <c r="AN112" s="1011"/>
      <c r="AO112" s="1012"/>
      <c r="AP112" s="1014" t="s">
        <v>429</v>
      </c>
      <c r="AQ112" s="1015"/>
      <c r="AR112" s="1015"/>
      <c r="AS112" s="1015"/>
      <c r="AT112" s="1016"/>
      <c r="AU112" s="952"/>
      <c r="AV112" s="953"/>
      <c r="AW112" s="953"/>
      <c r="AX112" s="953"/>
      <c r="AY112" s="953"/>
      <c r="AZ112" s="1001" t="s">
        <v>435</v>
      </c>
      <c r="BA112" s="1002"/>
      <c r="BB112" s="1002"/>
      <c r="BC112" s="1002"/>
      <c r="BD112" s="1002"/>
      <c r="BE112" s="1002"/>
      <c r="BF112" s="1002"/>
      <c r="BG112" s="1002"/>
      <c r="BH112" s="1002"/>
      <c r="BI112" s="1002"/>
      <c r="BJ112" s="1002"/>
      <c r="BK112" s="1002"/>
      <c r="BL112" s="1002"/>
      <c r="BM112" s="1002"/>
      <c r="BN112" s="1002"/>
      <c r="BO112" s="1002"/>
      <c r="BP112" s="1003"/>
      <c r="BQ112" s="971">
        <v>82665</v>
      </c>
      <c r="BR112" s="972"/>
      <c r="BS112" s="972"/>
      <c r="BT112" s="972"/>
      <c r="BU112" s="972"/>
      <c r="BV112" s="972">
        <v>71516</v>
      </c>
      <c r="BW112" s="972"/>
      <c r="BX112" s="972"/>
      <c r="BY112" s="972"/>
      <c r="BZ112" s="972"/>
      <c r="CA112" s="972">
        <v>76497</v>
      </c>
      <c r="CB112" s="972"/>
      <c r="CC112" s="972"/>
      <c r="CD112" s="972"/>
      <c r="CE112" s="972"/>
      <c r="CF112" s="966">
        <v>5.9</v>
      </c>
      <c r="CG112" s="967"/>
      <c r="CH112" s="967"/>
      <c r="CI112" s="967"/>
      <c r="CJ112" s="967"/>
      <c r="CK112" s="997"/>
      <c r="CL112" s="998"/>
      <c r="CM112" s="968" t="s">
        <v>436</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429</v>
      </c>
      <c r="DH112" s="972"/>
      <c r="DI112" s="972"/>
      <c r="DJ112" s="972"/>
      <c r="DK112" s="972"/>
      <c r="DL112" s="972" t="s">
        <v>428</v>
      </c>
      <c r="DM112" s="972"/>
      <c r="DN112" s="972"/>
      <c r="DO112" s="972"/>
      <c r="DP112" s="972"/>
      <c r="DQ112" s="972" t="s">
        <v>429</v>
      </c>
      <c r="DR112" s="972"/>
      <c r="DS112" s="972"/>
      <c r="DT112" s="972"/>
      <c r="DU112" s="972"/>
      <c r="DV112" s="973" t="s">
        <v>428</v>
      </c>
      <c r="DW112" s="973"/>
      <c r="DX112" s="973"/>
      <c r="DY112" s="973"/>
      <c r="DZ112" s="974"/>
    </row>
    <row r="113" spans="1:130" s="246" customFormat="1" ht="26.25" customHeight="1" x14ac:dyDescent="0.2">
      <c r="A113" s="1006"/>
      <c r="B113" s="1007"/>
      <c r="C113" s="1002" t="s">
        <v>437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6488</v>
      </c>
      <c r="AB113" s="986"/>
      <c r="AC113" s="986"/>
      <c r="AD113" s="986"/>
      <c r="AE113" s="987"/>
      <c r="AF113" s="988">
        <v>5955</v>
      </c>
      <c r="AG113" s="986"/>
      <c r="AH113" s="986"/>
      <c r="AI113" s="986"/>
      <c r="AJ113" s="987"/>
      <c r="AK113" s="988">
        <v>7904</v>
      </c>
      <c r="AL113" s="986"/>
      <c r="AM113" s="986"/>
      <c r="AN113" s="986"/>
      <c r="AO113" s="987"/>
      <c r="AP113" s="989">
        <v>0.6</v>
      </c>
      <c r="AQ113" s="990"/>
      <c r="AR113" s="990"/>
      <c r="AS113" s="990"/>
      <c r="AT113" s="991"/>
      <c r="AU113" s="952"/>
      <c r="AV113" s="953"/>
      <c r="AW113" s="953"/>
      <c r="AX113" s="953"/>
      <c r="AY113" s="953"/>
      <c r="AZ113" s="1001" t="s">
        <v>438</v>
      </c>
      <c r="BA113" s="1002"/>
      <c r="BB113" s="1002"/>
      <c r="BC113" s="1002"/>
      <c r="BD113" s="1002"/>
      <c r="BE113" s="1002"/>
      <c r="BF113" s="1002"/>
      <c r="BG113" s="1002"/>
      <c r="BH113" s="1002"/>
      <c r="BI113" s="1002"/>
      <c r="BJ113" s="1002"/>
      <c r="BK113" s="1002"/>
      <c r="BL113" s="1002"/>
      <c r="BM113" s="1002"/>
      <c r="BN113" s="1002"/>
      <c r="BO113" s="1002"/>
      <c r="BP113" s="1003"/>
      <c r="BQ113" s="971">
        <v>107172</v>
      </c>
      <c r="BR113" s="972"/>
      <c r="BS113" s="972"/>
      <c r="BT113" s="972"/>
      <c r="BU113" s="972"/>
      <c r="BV113" s="972">
        <v>165417</v>
      </c>
      <c r="BW113" s="972"/>
      <c r="BX113" s="972"/>
      <c r="BY113" s="972"/>
      <c r="BZ113" s="972"/>
      <c r="CA113" s="972">
        <v>154161</v>
      </c>
      <c r="CB113" s="972"/>
      <c r="CC113" s="972"/>
      <c r="CD113" s="972"/>
      <c r="CE113" s="972"/>
      <c r="CF113" s="966">
        <v>11.8</v>
      </c>
      <c r="CG113" s="967"/>
      <c r="CH113" s="967"/>
      <c r="CI113" s="967"/>
      <c r="CJ113" s="967"/>
      <c r="CK113" s="997"/>
      <c r="CL113" s="998"/>
      <c r="CM113" s="968" t="s">
        <v>439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428</v>
      </c>
      <c r="DH113" s="1011"/>
      <c r="DI113" s="1011"/>
      <c r="DJ113" s="1011"/>
      <c r="DK113" s="1012"/>
      <c r="DL113" s="1013" t="s">
        <v>428</v>
      </c>
      <c r="DM113" s="1011"/>
      <c r="DN113" s="1011"/>
      <c r="DO113" s="1011"/>
      <c r="DP113" s="1012"/>
      <c r="DQ113" s="1013" t="s">
        <v>428</v>
      </c>
      <c r="DR113" s="1011"/>
      <c r="DS113" s="1011"/>
      <c r="DT113" s="1011"/>
      <c r="DU113" s="1012"/>
      <c r="DV113" s="1014" t="s">
        <v>428</v>
      </c>
      <c r="DW113" s="1015"/>
      <c r="DX113" s="1015"/>
      <c r="DY113" s="1015"/>
      <c r="DZ113" s="1016"/>
    </row>
    <row r="114" spans="1:130" s="246" customFormat="1" ht="26.25" customHeight="1" x14ac:dyDescent="0.2">
      <c r="A114" s="1006"/>
      <c r="B114" s="1007"/>
      <c r="C114" s="1002" t="s">
        <v>440</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11216</v>
      </c>
      <c r="AB114" s="1011"/>
      <c r="AC114" s="1011"/>
      <c r="AD114" s="1011"/>
      <c r="AE114" s="1012"/>
      <c r="AF114" s="1013">
        <v>13219</v>
      </c>
      <c r="AG114" s="1011"/>
      <c r="AH114" s="1011"/>
      <c r="AI114" s="1011"/>
      <c r="AJ114" s="1012"/>
      <c r="AK114" s="1013">
        <v>14289</v>
      </c>
      <c r="AL114" s="1011"/>
      <c r="AM114" s="1011"/>
      <c r="AN114" s="1011"/>
      <c r="AO114" s="1012"/>
      <c r="AP114" s="1014">
        <v>1.1000000000000001</v>
      </c>
      <c r="AQ114" s="1015"/>
      <c r="AR114" s="1015"/>
      <c r="AS114" s="1015"/>
      <c r="AT114" s="1016"/>
      <c r="AU114" s="952"/>
      <c r="AV114" s="953"/>
      <c r="AW114" s="953"/>
      <c r="AX114" s="953"/>
      <c r="AY114" s="953"/>
      <c r="AZ114" s="1001" t="s">
        <v>441</v>
      </c>
      <c r="BA114" s="1002"/>
      <c r="BB114" s="1002"/>
      <c r="BC114" s="1002"/>
      <c r="BD114" s="1002"/>
      <c r="BE114" s="1002"/>
      <c r="BF114" s="1002"/>
      <c r="BG114" s="1002"/>
      <c r="BH114" s="1002"/>
      <c r="BI114" s="1002"/>
      <c r="BJ114" s="1002"/>
      <c r="BK114" s="1002"/>
      <c r="BL114" s="1002"/>
      <c r="BM114" s="1002"/>
      <c r="BN114" s="1002"/>
      <c r="BO114" s="1002"/>
      <c r="BP114" s="1003"/>
      <c r="BQ114" s="971">
        <v>144478</v>
      </c>
      <c r="BR114" s="972"/>
      <c r="BS114" s="972"/>
      <c r="BT114" s="972"/>
      <c r="BU114" s="972"/>
      <c r="BV114" s="972">
        <v>141885</v>
      </c>
      <c r="BW114" s="972"/>
      <c r="BX114" s="972"/>
      <c r="BY114" s="972"/>
      <c r="BZ114" s="972"/>
      <c r="CA114" s="972">
        <v>169547</v>
      </c>
      <c r="CB114" s="972"/>
      <c r="CC114" s="972"/>
      <c r="CD114" s="972"/>
      <c r="CE114" s="972"/>
      <c r="CF114" s="966">
        <v>13</v>
      </c>
      <c r="CG114" s="967"/>
      <c r="CH114" s="967"/>
      <c r="CI114" s="967"/>
      <c r="CJ114" s="967"/>
      <c r="CK114" s="997"/>
      <c r="CL114" s="998"/>
      <c r="CM114" s="968" t="s">
        <v>442</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429</v>
      </c>
      <c r="DH114" s="1011"/>
      <c r="DI114" s="1011"/>
      <c r="DJ114" s="1011"/>
      <c r="DK114" s="1012"/>
      <c r="DL114" s="1013" t="s">
        <v>429</v>
      </c>
      <c r="DM114" s="1011"/>
      <c r="DN114" s="1011"/>
      <c r="DO114" s="1011"/>
      <c r="DP114" s="1012"/>
      <c r="DQ114" s="1013" t="s">
        <v>126</v>
      </c>
      <c r="DR114" s="1011"/>
      <c r="DS114" s="1011"/>
      <c r="DT114" s="1011"/>
      <c r="DU114" s="1012"/>
      <c r="DV114" s="1014" t="s">
        <v>428</v>
      </c>
      <c r="DW114" s="1015"/>
      <c r="DX114" s="1015"/>
      <c r="DY114" s="1015"/>
      <c r="DZ114" s="1016"/>
    </row>
    <row r="115" spans="1:130" s="246" customFormat="1" ht="26.25" customHeight="1" x14ac:dyDescent="0.2">
      <c r="A115" s="1006"/>
      <c r="B115" s="1007"/>
      <c r="C115" s="1002" t="s">
        <v>443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5056</v>
      </c>
      <c r="AB115" s="986"/>
      <c r="AC115" s="986"/>
      <c r="AD115" s="986"/>
      <c r="AE115" s="987"/>
      <c r="AF115" s="988">
        <v>4866</v>
      </c>
      <c r="AG115" s="986"/>
      <c r="AH115" s="986"/>
      <c r="AI115" s="986"/>
      <c r="AJ115" s="987"/>
      <c r="AK115" s="988">
        <v>233</v>
      </c>
      <c r="AL115" s="986"/>
      <c r="AM115" s="986"/>
      <c r="AN115" s="986"/>
      <c r="AO115" s="987"/>
      <c r="AP115" s="989">
        <v>0</v>
      </c>
      <c r="AQ115" s="990"/>
      <c r="AR115" s="990"/>
      <c r="AS115" s="990"/>
      <c r="AT115" s="991"/>
      <c r="AU115" s="952"/>
      <c r="AV115" s="953"/>
      <c r="AW115" s="953"/>
      <c r="AX115" s="953"/>
      <c r="AY115" s="953"/>
      <c r="AZ115" s="1001" t="s">
        <v>444</v>
      </c>
      <c r="BA115" s="1002"/>
      <c r="BB115" s="1002"/>
      <c r="BC115" s="1002"/>
      <c r="BD115" s="1002"/>
      <c r="BE115" s="1002"/>
      <c r="BF115" s="1002"/>
      <c r="BG115" s="1002"/>
      <c r="BH115" s="1002"/>
      <c r="BI115" s="1002"/>
      <c r="BJ115" s="1002"/>
      <c r="BK115" s="1002"/>
      <c r="BL115" s="1002"/>
      <c r="BM115" s="1002"/>
      <c r="BN115" s="1002"/>
      <c r="BO115" s="1002"/>
      <c r="BP115" s="1003"/>
      <c r="BQ115" s="971" t="s">
        <v>429</v>
      </c>
      <c r="BR115" s="972"/>
      <c r="BS115" s="972"/>
      <c r="BT115" s="972"/>
      <c r="BU115" s="972"/>
      <c r="BV115" s="972" t="s">
        <v>428</v>
      </c>
      <c r="BW115" s="972"/>
      <c r="BX115" s="972"/>
      <c r="BY115" s="972"/>
      <c r="BZ115" s="972"/>
      <c r="CA115" s="972" t="s">
        <v>429</v>
      </c>
      <c r="CB115" s="972"/>
      <c r="CC115" s="972"/>
      <c r="CD115" s="972"/>
      <c r="CE115" s="972"/>
      <c r="CF115" s="966" t="s">
        <v>126</v>
      </c>
      <c r="CG115" s="967"/>
      <c r="CH115" s="967"/>
      <c r="CI115" s="967"/>
      <c r="CJ115" s="967"/>
      <c r="CK115" s="997"/>
      <c r="CL115" s="998"/>
      <c r="CM115" s="1001" t="s">
        <v>445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428</v>
      </c>
      <c r="DH115" s="1011"/>
      <c r="DI115" s="1011"/>
      <c r="DJ115" s="1011"/>
      <c r="DK115" s="1012"/>
      <c r="DL115" s="1013" t="s">
        <v>428</v>
      </c>
      <c r="DM115" s="1011"/>
      <c r="DN115" s="1011"/>
      <c r="DO115" s="1011"/>
      <c r="DP115" s="1012"/>
      <c r="DQ115" s="1013" t="s">
        <v>126</v>
      </c>
      <c r="DR115" s="1011"/>
      <c r="DS115" s="1011"/>
      <c r="DT115" s="1011"/>
      <c r="DU115" s="1012"/>
      <c r="DV115" s="1014" t="s">
        <v>428</v>
      </c>
      <c r="DW115" s="1015"/>
      <c r="DX115" s="1015"/>
      <c r="DY115" s="1015"/>
      <c r="DZ115" s="1016"/>
    </row>
    <row r="116" spans="1:130" s="246" customFormat="1" ht="26.25" customHeight="1" x14ac:dyDescent="0.2">
      <c r="A116" s="1008"/>
      <c r="B116" s="1009"/>
      <c r="C116" s="1017" t="s">
        <v>446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429</v>
      </c>
      <c r="AB116" s="1011"/>
      <c r="AC116" s="1011"/>
      <c r="AD116" s="1011"/>
      <c r="AE116" s="1012"/>
      <c r="AF116" s="1013" t="s">
        <v>429</v>
      </c>
      <c r="AG116" s="1011"/>
      <c r="AH116" s="1011"/>
      <c r="AI116" s="1011"/>
      <c r="AJ116" s="1012"/>
      <c r="AK116" s="1013" t="s">
        <v>428</v>
      </c>
      <c r="AL116" s="1011"/>
      <c r="AM116" s="1011"/>
      <c r="AN116" s="1011"/>
      <c r="AO116" s="1012"/>
      <c r="AP116" s="1014" t="s">
        <v>428</v>
      </c>
      <c r="AQ116" s="1015"/>
      <c r="AR116" s="1015"/>
      <c r="AS116" s="1015"/>
      <c r="AT116" s="1016"/>
      <c r="AU116" s="952"/>
      <c r="AV116" s="953"/>
      <c r="AW116" s="953"/>
      <c r="AX116" s="953"/>
      <c r="AY116" s="953"/>
      <c r="AZ116" s="1019" t="s">
        <v>447</v>
      </c>
      <c r="BA116" s="1020"/>
      <c r="BB116" s="1020"/>
      <c r="BC116" s="1020"/>
      <c r="BD116" s="1020"/>
      <c r="BE116" s="1020"/>
      <c r="BF116" s="1020"/>
      <c r="BG116" s="1020"/>
      <c r="BH116" s="1020"/>
      <c r="BI116" s="1020"/>
      <c r="BJ116" s="1020"/>
      <c r="BK116" s="1020"/>
      <c r="BL116" s="1020"/>
      <c r="BM116" s="1020"/>
      <c r="BN116" s="1020"/>
      <c r="BO116" s="1020"/>
      <c r="BP116" s="1021"/>
      <c r="BQ116" s="971" t="s">
        <v>428</v>
      </c>
      <c r="BR116" s="972"/>
      <c r="BS116" s="972"/>
      <c r="BT116" s="972"/>
      <c r="BU116" s="972"/>
      <c r="BV116" s="972" t="s">
        <v>429</v>
      </c>
      <c r="BW116" s="972"/>
      <c r="BX116" s="972"/>
      <c r="BY116" s="972"/>
      <c r="BZ116" s="972"/>
      <c r="CA116" s="972" t="s">
        <v>428</v>
      </c>
      <c r="CB116" s="972"/>
      <c r="CC116" s="972"/>
      <c r="CD116" s="972"/>
      <c r="CE116" s="972"/>
      <c r="CF116" s="966" t="s">
        <v>429</v>
      </c>
      <c r="CG116" s="967"/>
      <c r="CH116" s="967"/>
      <c r="CI116" s="967"/>
      <c r="CJ116" s="967"/>
      <c r="CK116" s="997"/>
      <c r="CL116" s="998"/>
      <c r="CM116" s="968" t="s">
        <v>448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4590</v>
      </c>
      <c r="DH116" s="1011"/>
      <c r="DI116" s="1011"/>
      <c r="DJ116" s="1011"/>
      <c r="DK116" s="1012"/>
      <c r="DL116" s="1013" t="s">
        <v>126</v>
      </c>
      <c r="DM116" s="1011"/>
      <c r="DN116" s="1011"/>
      <c r="DO116" s="1011"/>
      <c r="DP116" s="1012"/>
      <c r="DQ116" s="1013" t="s">
        <v>126</v>
      </c>
      <c r="DR116" s="1011"/>
      <c r="DS116" s="1011"/>
      <c r="DT116" s="1011"/>
      <c r="DU116" s="1012"/>
      <c r="DV116" s="1014" t="s">
        <v>428</v>
      </c>
      <c r="DW116" s="1015"/>
      <c r="DX116" s="1015"/>
      <c r="DY116" s="1015"/>
      <c r="DZ116" s="1016"/>
    </row>
    <row r="117" spans="1:130" s="246" customFormat="1" ht="26.25" customHeight="1" x14ac:dyDescent="0.2">
      <c r="A117" s="956" t="s">
        <v>184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449</v>
      </c>
      <c r="Z117" s="938"/>
      <c r="AA117" s="1028">
        <v>469404</v>
      </c>
      <c r="AB117" s="1029"/>
      <c r="AC117" s="1029"/>
      <c r="AD117" s="1029"/>
      <c r="AE117" s="1030"/>
      <c r="AF117" s="1031">
        <v>487906</v>
      </c>
      <c r="AG117" s="1029"/>
      <c r="AH117" s="1029"/>
      <c r="AI117" s="1029"/>
      <c r="AJ117" s="1030"/>
      <c r="AK117" s="1031">
        <v>425866</v>
      </c>
      <c r="AL117" s="1029"/>
      <c r="AM117" s="1029"/>
      <c r="AN117" s="1029"/>
      <c r="AO117" s="1030"/>
      <c r="AP117" s="1032"/>
      <c r="AQ117" s="1033"/>
      <c r="AR117" s="1033"/>
      <c r="AS117" s="1033"/>
      <c r="AT117" s="1034"/>
      <c r="AU117" s="952"/>
      <c r="AV117" s="953"/>
      <c r="AW117" s="953"/>
      <c r="AX117" s="953"/>
      <c r="AY117" s="953"/>
      <c r="AZ117" s="1019" t="s">
        <v>450</v>
      </c>
      <c r="BA117" s="1020"/>
      <c r="BB117" s="1020"/>
      <c r="BC117" s="1020"/>
      <c r="BD117" s="1020"/>
      <c r="BE117" s="1020"/>
      <c r="BF117" s="1020"/>
      <c r="BG117" s="1020"/>
      <c r="BH117" s="1020"/>
      <c r="BI117" s="1020"/>
      <c r="BJ117" s="1020"/>
      <c r="BK117" s="1020"/>
      <c r="BL117" s="1020"/>
      <c r="BM117" s="1020"/>
      <c r="BN117" s="1020"/>
      <c r="BO117" s="1020"/>
      <c r="BP117" s="1021"/>
      <c r="BQ117" s="971" t="s">
        <v>126</v>
      </c>
      <c r="BR117" s="972"/>
      <c r="BS117" s="972"/>
      <c r="BT117" s="972"/>
      <c r="BU117" s="972"/>
      <c r="BV117" s="972" t="s">
        <v>428</v>
      </c>
      <c r="BW117" s="972"/>
      <c r="BX117" s="972"/>
      <c r="BY117" s="972"/>
      <c r="BZ117" s="972"/>
      <c r="CA117" s="972" t="s">
        <v>428</v>
      </c>
      <c r="CB117" s="972"/>
      <c r="CC117" s="972"/>
      <c r="CD117" s="972"/>
      <c r="CE117" s="972"/>
      <c r="CF117" s="966" t="s">
        <v>429</v>
      </c>
      <c r="CG117" s="967"/>
      <c r="CH117" s="967"/>
      <c r="CI117" s="967"/>
      <c r="CJ117" s="967"/>
      <c r="CK117" s="997"/>
      <c r="CL117" s="998"/>
      <c r="CM117" s="968" t="s">
        <v>451</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428</v>
      </c>
      <c r="DH117" s="1011"/>
      <c r="DI117" s="1011"/>
      <c r="DJ117" s="1011"/>
      <c r="DK117" s="1012"/>
      <c r="DL117" s="1013" t="s">
        <v>429</v>
      </c>
      <c r="DM117" s="1011"/>
      <c r="DN117" s="1011"/>
      <c r="DO117" s="1011"/>
      <c r="DP117" s="1012"/>
      <c r="DQ117" s="1013" t="s">
        <v>428</v>
      </c>
      <c r="DR117" s="1011"/>
      <c r="DS117" s="1011"/>
      <c r="DT117" s="1011"/>
      <c r="DU117" s="1012"/>
      <c r="DV117" s="1014" t="s">
        <v>428</v>
      </c>
      <c r="DW117" s="1015"/>
      <c r="DX117" s="1015"/>
      <c r="DY117" s="1015"/>
      <c r="DZ117" s="1016"/>
    </row>
    <row r="118" spans="1:130" s="246" customFormat="1" ht="26.25" customHeight="1" x14ac:dyDescent="0.2">
      <c r="A118" s="956" t="s">
        <v>423</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421</v>
      </c>
      <c r="AB118" s="937"/>
      <c r="AC118" s="937"/>
      <c r="AD118" s="937"/>
      <c r="AE118" s="938"/>
      <c r="AF118" s="936" t="s">
        <v>299</v>
      </c>
      <c r="AG118" s="937"/>
      <c r="AH118" s="937"/>
      <c r="AI118" s="937"/>
      <c r="AJ118" s="938"/>
      <c r="AK118" s="936" t="s">
        <v>298</v>
      </c>
      <c r="AL118" s="937"/>
      <c r="AM118" s="937"/>
      <c r="AN118" s="937"/>
      <c r="AO118" s="938"/>
      <c r="AP118" s="1023" t="s">
        <v>422</v>
      </c>
      <c r="AQ118" s="1024"/>
      <c r="AR118" s="1024"/>
      <c r="AS118" s="1024"/>
      <c r="AT118" s="1025"/>
      <c r="AU118" s="952"/>
      <c r="AV118" s="953"/>
      <c r="AW118" s="953"/>
      <c r="AX118" s="953"/>
      <c r="AY118" s="953"/>
      <c r="AZ118" s="1026" t="s">
        <v>452</v>
      </c>
      <c r="BA118" s="1017"/>
      <c r="BB118" s="1017"/>
      <c r="BC118" s="1017"/>
      <c r="BD118" s="1017"/>
      <c r="BE118" s="1017"/>
      <c r="BF118" s="1017"/>
      <c r="BG118" s="1017"/>
      <c r="BH118" s="1017"/>
      <c r="BI118" s="1017"/>
      <c r="BJ118" s="1017"/>
      <c r="BK118" s="1017"/>
      <c r="BL118" s="1017"/>
      <c r="BM118" s="1017"/>
      <c r="BN118" s="1017"/>
      <c r="BO118" s="1017"/>
      <c r="BP118" s="1018"/>
      <c r="BQ118" s="1049" t="s">
        <v>126</v>
      </c>
      <c r="BR118" s="1050"/>
      <c r="BS118" s="1050"/>
      <c r="BT118" s="1050"/>
      <c r="BU118" s="1050"/>
      <c r="BV118" s="1050" t="s">
        <v>428</v>
      </c>
      <c r="BW118" s="1050"/>
      <c r="BX118" s="1050"/>
      <c r="BY118" s="1050"/>
      <c r="BZ118" s="1050"/>
      <c r="CA118" s="1050" t="s">
        <v>126</v>
      </c>
      <c r="CB118" s="1050"/>
      <c r="CC118" s="1050"/>
      <c r="CD118" s="1050"/>
      <c r="CE118" s="1050"/>
      <c r="CF118" s="966" t="s">
        <v>428</v>
      </c>
      <c r="CG118" s="967"/>
      <c r="CH118" s="967"/>
      <c r="CI118" s="967"/>
      <c r="CJ118" s="967"/>
      <c r="CK118" s="997"/>
      <c r="CL118" s="998"/>
      <c r="CM118" s="968" t="s">
        <v>453</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428</v>
      </c>
      <c r="DH118" s="1011"/>
      <c r="DI118" s="1011"/>
      <c r="DJ118" s="1011"/>
      <c r="DK118" s="1012"/>
      <c r="DL118" s="1013" t="s">
        <v>429</v>
      </c>
      <c r="DM118" s="1011"/>
      <c r="DN118" s="1011"/>
      <c r="DO118" s="1011"/>
      <c r="DP118" s="1012"/>
      <c r="DQ118" s="1013" t="s">
        <v>428</v>
      </c>
      <c r="DR118" s="1011"/>
      <c r="DS118" s="1011"/>
      <c r="DT118" s="1011"/>
      <c r="DU118" s="1012"/>
      <c r="DV118" s="1014" t="s">
        <v>126</v>
      </c>
      <c r="DW118" s="1015"/>
      <c r="DX118" s="1015"/>
      <c r="DY118" s="1015"/>
      <c r="DZ118" s="1016"/>
    </row>
    <row r="119" spans="1:130" s="246" customFormat="1" ht="26.25" customHeight="1" x14ac:dyDescent="0.2">
      <c r="A119" s="1110" t="s">
        <v>426</v>
      </c>
      <c r="B119" s="996"/>
      <c r="C119" s="975" t="s">
        <v>427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126</v>
      </c>
      <c r="AB119" s="944"/>
      <c r="AC119" s="944"/>
      <c r="AD119" s="944"/>
      <c r="AE119" s="945"/>
      <c r="AF119" s="946" t="s">
        <v>126</v>
      </c>
      <c r="AG119" s="944"/>
      <c r="AH119" s="944"/>
      <c r="AI119" s="944"/>
      <c r="AJ119" s="945"/>
      <c r="AK119" s="946" t="s">
        <v>126</v>
      </c>
      <c r="AL119" s="944"/>
      <c r="AM119" s="944"/>
      <c r="AN119" s="944"/>
      <c r="AO119" s="945"/>
      <c r="AP119" s="947" t="s">
        <v>126</v>
      </c>
      <c r="AQ119" s="948"/>
      <c r="AR119" s="948"/>
      <c r="AS119" s="948"/>
      <c r="AT119" s="949"/>
      <c r="AU119" s="954"/>
      <c r="AV119" s="955"/>
      <c r="AW119" s="955"/>
      <c r="AX119" s="955"/>
      <c r="AY119" s="955"/>
      <c r="AZ119" s="277" t="s">
        <v>184</v>
      </c>
      <c r="BA119" s="277"/>
      <c r="BB119" s="277"/>
      <c r="BC119" s="277"/>
      <c r="BD119" s="277"/>
      <c r="BE119" s="277"/>
      <c r="BF119" s="277"/>
      <c r="BG119" s="277"/>
      <c r="BH119" s="277"/>
      <c r="BI119" s="277"/>
      <c r="BJ119" s="277"/>
      <c r="BK119" s="277"/>
      <c r="BL119" s="277"/>
      <c r="BM119" s="277"/>
      <c r="BN119" s="277"/>
      <c r="BO119" s="1027" t="s">
        <v>454</v>
      </c>
      <c r="BP119" s="1058"/>
      <c r="BQ119" s="1049">
        <v>2570440</v>
      </c>
      <c r="BR119" s="1050"/>
      <c r="BS119" s="1050"/>
      <c r="BT119" s="1050"/>
      <c r="BU119" s="1050"/>
      <c r="BV119" s="1050">
        <v>2751867</v>
      </c>
      <c r="BW119" s="1050"/>
      <c r="BX119" s="1050"/>
      <c r="BY119" s="1050"/>
      <c r="BZ119" s="1050"/>
      <c r="CA119" s="1050">
        <v>2986765</v>
      </c>
      <c r="CB119" s="1050"/>
      <c r="CC119" s="1050"/>
      <c r="CD119" s="1050"/>
      <c r="CE119" s="1050"/>
      <c r="CF119" s="1051"/>
      <c r="CG119" s="1052"/>
      <c r="CH119" s="1052"/>
      <c r="CI119" s="1052"/>
      <c r="CJ119" s="1053"/>
      <c r="CK119" s="999"/>
      <c r="CL119" s="1000"/>
      <c r="CM119" s="1054" t="s">
        <v>455</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707</v>
      </c>
      <c r="DH119" s="1036"/>
      <c r="DI119" s="1036"/>
      <c r="DJ119" s="1036"/>
      <c r="DK119" s="1037"/>
      <c r="DL119" s="1035">
        <v>584</v>
      </c>
      <c r="DM119" s="1036"/>
      <c r="DN119" s="1036"/>
      <c r="DO119" s="1036"/>
      <c r="DP119" s="1037"/>
      <c r="DQ119" s="1035">
        <v>483</v>
      </c>
      <c r="DR119" s="1036"/>
      <c r="DS119" s="1036"/>
      <c r="DT119" s="1036"/>
      <c r="DU119" s="1037"/>
      <c r="DV119" s="1038">
        <v>0</v>
      </c>
      <c r="DW119" s="1039"/>
      <c r="DX119" s="1039"/>
      <c r="DY119" s="1039"/>
      <c r="DZ119" s="1040"/>
    </row>
    <row r="120" spans="1:130" s="246" customFormat="1" ht="26.25" customHeight="1" x14ac:dyDescent="0.2">
      <c r="A120" s="1111"/>
      <c r="B120" s="998"/>
      <c r="C120" s="968" t="s">
        <v>432</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126</v>
      </c>
      <c r="AB120" s="1011"/>
      <c r="AC120" s="1011"/>
      <c r="AD120" s="1011"/>
      <c r="AE120" s="1012"/>
      <c r="AF120" s="1013" t="s">
        <v>428</v>
      </c>
      <c r="AG120" s="1011"/>
      <c r="AH120" s="1011"/>
      <c r="AI120" s="1011"/>
      <c r="AJ120" s="1012"/>
      <c r="AK120" s="1013" t="s">
        <v>126</v>
      </c>
      <c r="AL120" s="1011"/>
      <c r="AM120" s="1011"/>
      <c r="AN120" s="1011"/>
      <c r="AO120" s="1012"/>
      <c r="AP120" s="1014" t="s">
        <v>428</v>
      </c>
      <c r="AQ120" s="1015"/>
      <c r="AR120" s="1015"/>
      <c r="AS120" s="1015"/>
      <c r="AT120" s="1016"/>
      <c r="AU120" s="1041" t="s">
        <v>456</v>
      </c>
      <c r="AV120" s="1042"/>
      <c r="AW120" s="1042"/>
      <c r="AX120" s="1042"/>
      <c r="AY120" s="1043"/>
      <c r="AZ120" s="992" t="s">
        <v>457</v>
      </c>
      <c r="BA120" s="941"/>
      <c r="BB120" s="941"/>
      <c r="BC120" s="941"/>
      <c r="BD120" s="941"/>
      <c r="BE120" s="941"/>
      <c r="BF120" s="941"/>
      <c r="BG120" s="941"/>
      <c r="BH120" s="941"/>
      <c r="BI120" s="941"/>
      <c r="BJ120" s="941"/>
      <c r="BK120" s="941"/>
      <c r="BL120" s="941"/>
      <c r="BM120" s="941"/>
      <c r="BN120" s="941"/>
      <c r="BO120" s="941"/>
      <c r="BP120" s="942"/>
      <c r="BQ120" s="978">
        <v>5566496</v>
      </c>
      <c r="BR120" s="979"/>
      <c r="BS120" s="979"/>
      <c r="BT120" s="979"/>
      <c r="BU120" s="979"/>
      <c r="BV120" s="979">
        <v>5781307</v>
      </c>
      <c r="BW120" s="979"/>
      <c r="BX120" s="979"/>
      <c r="BY120" s="979"/>
      <c r="BZ120" s="979"/>
      <c r="CA120" s="979">
        <v>5885032</v>
      </c>
      <c r="CB120" s="979"/>
      <c r="CC120" s="979"/>
      <c r="CD120" s="979"/>
      <c r="CE120" s="979"/>
      <c r="CF120" s="993">
        <v>450.9</v>
      </c>
      <c r="CG120" s="994"/>
      <c r="CH120" s="994"/>
      <c r="CI120" s="994"/>
      <c r="CJ120" s="994"/>
      <c r="CK120" s="1059" t="s">
        <v>458</v>
      </c>
      <c r="CL120" s="1060"/>
      <c r="CM120" s="1060"/>
      <c r="CN120" s="1060"/>
      <c r="CO120" s="1061"/>
      <c r="CP120" s="1067" t="s">
        <v>459</v>
      </c>
      <c r="CQ120" s="1068"/>
      <c r="CR120" s="1068"/>
      <c r="CS120" s="1068"/>
      <c r="CT120" s="1068"/>
      <c r="CU120" s="1068"/>
      <c r="CV120" s="1068"/>
      <c r="CW120" s="1068"/>
      <c r="CX120" s="1068"/>
      <c r="CY120" s="1068"/>
      <c r="CZ120" s="1068"/>
      <c r="DA120" s="1068"/>
      <c r="DB120" s="1068"/>
      <c r="DC120" s="1068"/>
      <c r="DD120" s="1068"/>
      <c r="DE120" s="1068"/>
      <c r="DF120" s="1069"/>
      <c r="DG120" s="978">
        <v>75999</v>
      </c>
      <c r="DH120" s="979"/>
      <c r="DI120" s="979"/>
      <c r="DJ120" s="979"/>
      <c r="DK120" s="979"/>
      <c r="DL120" s="979">
        <v>65735</v>
      </c>
      <c r="DM120" s="979"/>
      <c r="DN120" s="979"/>
      <c r="DO120" s="979"/>
      <c r="DP120" s="979"/>
      <c r="DQ120" s="979">
        <v>71641</v>
      </c>
      <c r="DR120" s="979"/>
      <c r="DS120" s="979"/>
      <c r="DT120" s="979"/>
      <c r="DU120" s="979"/>
      <c r="DV120" s="980">
        <v>5.5</v>
      </c>
      <c r="DW120" s="980"/>
      <c r="DX120" s="980"/>
      <c r="DY120" s="980"/>
      <c r="DZ120" s="981"/>
    </row>
    <row r="121" spans="1:130" s="246" customFormat="1" ht="26.25" customHeight="1" x14ac:dyDescent="0.2">
      <c r="A121" s="1111"/>
      <c r="B121" s="998"/>
      <c r="C121" s="1019" t="s">
        <v>460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126</v>
      </c>
      <c r="AB121" s="1011"/>
      <c r="AC121" s="1011"/>
      <c r="AD121" s="1011"/>
      <c r="AE121" s="1012"/>
      <c r="AF121" s="1013" t="s">
        <v>428</v>
      </c>
      <c r="AG121" s="1011"/>
      <c r="AH121" s="1011"/>
      <c r="AI121" s="1011"/>
      <c r="AJ121" s="1012"/>
      <c r="AK121" s="1013" t="s">
        <v>126</v>
      </c>
      <c r="AL121" s="1011"/>
      <c r="AM121" s="1011"/>
      <c r="AN121" s="1011"/>
      <c r="AO121" s="1012"/>
      <c r="AP121" s="1014" t="s">
        <v>428</v>
      </c>
      <c r="AQ121" s="1015"/>
      <c r="AR121" s="1015"/>
      <c r="AS121" s="1015"/>
      <c r="AT121" s="1016"/>
      <c r="AU121" s="1044"/>
      <c r="AV121" s="1045"/>
      <c r="AW121" s="1045"/>
      <c r="AX121" s="1045"/>
      <c r="AY121" s="1046"/>
      <c r="AZ121" s="1001" t="s">
        <v>461</v>
      </c>
      <c r="BA121" s="1002"/>
      <c r="BB121" s="1002"/>
      <c r="BC121" s="1002"/>
      <c r="BD121" s="1002"/>
      <c r="BE121" s="1002"/>
      <c r="BF121" s="1002"/>
      <c r="BG121" s="1002"/>
      <c r="BH121" s="1002"/>
      <c r="BI121" s="1002"/>
      <c r="BJ121" s="1002"/>
      <c r="BK121" s="1002"/>
      <c r="BL121" s="1002"/>
      <c r="BM121" s="1002"/>
      <c r="BN121" s="1002"/>
      <c r="BO121" s="1002"/>
      <c r="BP121" s="1003"/>
      <c r="BQ121" s="971" t="s">
        <v>126</v>
      </c>
      <c r="BR121" s="972"/>
      <c r="BS121" s="972"/>
      <c r="BT121" s="972"/>
      <c r="BU121" s="972"/>
      <c r="BV121" s="972" t="s">
        <v>126</v>
      </c>
      <c r="BW121" s="972"/>
      <c r="BX121" s="972"/>
      <c r="BY121" s="972"/>
      <c r="BZ121" s="972"/>
      <c r="CA121" s="972" t="s">
        <v>126</v>
      </c>
      <c r="CB121" s="972"/>
      <c r="CC121" s="972"/>
      <c r="CD121" s="972"/>
      <c r="CE121" s="972"/>
      <c r="CF121" s="966" t="s">
        <v>428</v>
      </c>
      <c r="CG121" s="967"/>
      <c r="CH121" s="967"/>
      <c r="CI121" s="967"/>
      <c r="CJ121" s="967"/>
      <c r="CK121" s="1062"/>
      <c r="CL121" s="1063"/>
      <c r="CM121" s="1063"/>
      <c r="CN121" s="1063"/>
      <c r="CO121" s="1064"/>
      <c r="CP121" s="1072" t="s">
        <v>462</v>
      </c>
      <c r="CQ121" s="1073"/>
      <c r="CR121" s="1073"/>
      <c r="CS121" s="1073"/>
      <c r="CT121" s="1073"/>
      <c r="CU121" s="1073"/>
      <c r="CV121" s="1073"/>
      <c r="CW121" s="1073"/>
      <c r="CX121" s="1073"/>
      <c r="CY121" s="1073"/>
      <c r="CZ121" s="1073"/>
      <c r="DA121" s="1073"/>
      <c r="DB121" s="1073"/>
      <c r="DC121" s="1073"/>
      <c r="DD121" s="1073"/>
      <c r="DE121" s="1073"/>
      <c r="DF121" s="1074"/>
      <c r="DG121" s="971">
        <v>6666</v>
      </c>
      <c r="DH121" s="972"/>
      <c r="DI121" s="972"/>
      <c r="DJ121" s="972"/>
      <c r="DK121" s="972"/>
      <c r="DL121" s="972">
        <v>5781</v>
      </c>
      <c r="DM121" s="972"/>
      <c r="DN121" s="972"/>
      <c r="DO121" s="972"/>
      <c r="DP121" s="972"/>
      <c r="DQ121" s="972">
        <v>4856</v>
      </c>
      <c r="DR121" s="972"/>
      <c r="DS121" s="972"/>
      <c r="DT121" s="972"/>
      <c r="DU121" s="972"/>
      <c r="DV121" s="973">
        <v>0.4</v>
      </c>
      <c r="DW121" s="973"/>
      <c r="DX121" s="973"/>
      <c r="DY121" s="973"/>
      <c r="DZ121" s="974"/>
    </row>
    <row r="122" spans="1:130" s="246" customFormat="1" ht="26.25" customHeight="1" x14ac:dyDescent="0.2">
      <c r="A122" s="1111"/>
      <c r="B122" s="998"/>
      <c r="C122" s="968" t="s">
        <v>442</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429</v>
      </c>
      <c r="AB122" s="1011"/>
      <c r="AC122" s="1011"/>
      <c r="AD122" s="1011"/>
      <c r="AE122" s="1012"/>
      <c r="AF122" s="1013" t="s">
        <v>429</v>
      </c>
      <c r="AG122" s="1011"/>
      <c r="AH122" s="1011"/>
      <c r="AI122" s="1011"/>
      <c r="AJ122" s="1012"/>
      <c r="AK122" s="1013" t="s">
        <v>428</v>
      </c>
      <c r="AL122" s="1011"/>
      <c r="AM122" s="1011"/>
      <c r="AN122" s="1011"/>
      <c r="AO122" s="1012"/>
      <c r="AP122" s="1014" t="s">
        <v>428</v>
      </c>
      <c r="AQ122" s="1015"/>
      <c r="AR122" s="1015"/>
      <c r="AS122" s="1015"/>
      <c r="AT122" s="1016"/>
      <c r="AU122" s="1044"/>
      <c r="AV122" s="1045"/>
      <c r="AW122" s="1045"/>
      <c r="AX122" s="1045"/>
      <c r="AY122" s="1046"/>
      <c r="AZ122" s="1026" t="s">
        <v>463</v>
      </c>
      <c r="BA122" s="1017"/>
      <c r="BB122" s="1017"/>
      <c r="BC122" s="1017"/>
      <c r="BD122" s="1017"/>
      <c r="BE122" s="1017"/>
      <c r="BF122" s="1017"/>
      <c r="BG122" s="1017"/>
      <c r="BH122" s="1017"/>
      <c r="BI122" s="1017"/>
      <c r="BJ122" s="1017"/>
      <c r="BK122" s="1017"/>
      <c r="BL122" s="1017"/>
      <c r="BM122" s="1017"/>
      <c r="BN122" s="1017"/>
      <c r="BO122" s="1017"/>
      <c r="BP122" s="1018"/>
      <c r="BQ122" s="1049">
        <v>2170815</v>
      </c>
      <c r="BR122" s="1050"/>
      <c r="BS122" s="1050"/>
      <c r="BT122" s="1050"/>
      <c r="BU122" s="1050"/>
      <c r="BV122" s="1050">
        <v>2285480</v>
      </c>
      <c r="BW122" s="1050"/>
      <c r="BX122" s="1050"/>
      <c r="BY122" s="1050"/>
      <c r="BZ122" s="1050"/>
      <c r="CA122" s="1050">
        <v>2410038</v>
      </c>
      <c r="CB122" s="1050"/>
      <c r="CC122" s="1050"/>
      <c r="CD122" s="1050"/>
      <c r="CE122" s="1050"/>
      <c r="CF122" s="1070">
        <v>184.6</v>
      </c>
      <c r="CG122" s="1071"/>
      <c r="CH122" s="1071"/>
      <c r="CI122" s="1071"/>
      <c r="CJ122" s="1071"/>
      <c r="CK122" s="1062"/>
      <c r="CL122" s="1063"/>
      <c r="CM122" s="1063"/>
      <c r="CN122" s="1063"/>
      <c r="CO122" s="1064"/>
      <c r="CP122" s="1072" t="s">
        <v>464</v>
      </c>
      <c r="CQ122" s="1073"/>
      <c r="CR122" s="1073"/>
      <c r="CS122" s="1073"/>
      <c r="CT122" s="1073"/>
      <c r="CU122" s="1073"/>
      <c r="CV122" s="1073"/>
      <c r="CW122" s="1073"/>
      <c r="CX122" s="1073"/>
      <c r="CY122" s="1073"/>
      <c r="CZ122" s="1073"/>
      <c r="DA122" s="1073"/>
      <c r="DB122" s="1073"/>
      <c r="DC122" s="1073"/>
      <c r="DD122" s="1073"/>
      <c r="DE122" s="1073"/>
      <c r="DF122" s="1074"/>
      <c r="DG122" s="971" t="s">
        <v>428</v>
      </c>
      <c r="DH122" s="972"/>
      <c r="DI122" s="972"/>
      <c r="DJ122" s="972"/>
      <c r="DK122" s="972"/>
      <c r="DL122" s="972" t="s">
        <v>428</v>
      </c>
      <c r="DM122" s="972"/>
      <c r="DN122" s="972"/>
      <c r="DO122" s="972"/>
      <c r="DP122" s="972"/>
      <c r="DQ122" s="972" t="s">
        <v>428</v>
      </c>
      <c r="DR122" s="972"/>
      <c r="DS122" s="972"/>
      <c r="DT122" s="972"/>
      <c r="DU122" s="972"/>
      <c r="DV122" s="973" t="s">
        <v>428</v>
      </c>
      <c r="DW122" s="973"/>
      <c r="DX122" s="973"/>
      <c r="DY122" s="973"/>
      <c r="DZ122" s="974"/>
    </row>
    <row r="123" spans="1:130" s="246" customFormat="1" ht="26.25" customHeight="1" x14ac:dyDescent="0.2">
      <c r="A123" s="1111"/>
      <c r="B123" s="998"/>
      <c r="C123" s="968" t="s">
        <v>448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4653</v>
      </c>
      <c r="AB123" s="1011"/>
      <c r="AC123" s="1011"/>
      <c r="AD123" s="1011"/>
      <c r="AE123" s="1012"/>
      <c r="AF123" s="1013">
        <v>4590</v>
      </c>
      <c r="AG123" s="1011"/>
      <c r="AH123" s="1011"/>
      <c r="AI123" s="1011"/>
      <c r="AJ123" s="1012"/>
      <c r="AK123" s="1013" t="s">
        <v>428</v>
      </c>
      <c r="AL123" s="1011"/>
      <c r="AM123" s="1011"/>
      <c r="AN123" s="1011"/>
      <c r="AO123" s="1012"/>
      <c r="AP123" s="1014" t="s">
        <v>126</v>
      </c>
      <c r="AQ123" s="1015"/>
      <c r="AR123" s="1015"/>
      <c r="AS123" s="1015"/>
      <c r="AT123" s="1016"/>
      <c r="AU123" s="1047"/>
      <c r="AV123" s="1048"/>
      <c r="AW123" s="1048"/>
      <c r="AX123" s="1048"/>
      <c r="AY123" s="1048"/>
      <c r="AZ123" s="277" t="s">
        <v>184</v>
      </c>
      <c r="BA123" s="277"/>
      <c r="BB123" s="277"/>
      <c r="BC123" s="277"/>
      <c r="BD123" s="277"/>
      <c r="BE123" s="277"/>
      <c r="BF123" s="277"/>
      <c r="BG123" s="277"/>
      <c r="BH123" s="277"/>
      <c r="BI123" s="277"/>
      <c r="BJ123" s="277"/>
      <c r="BK123" s="277"/>
      <c r="BL123" s="277"/>
      <c r="BM123" s="277"/>
      <c r="BN123" s="277"/>
      <c r="BO123" s="1027" t="s">
        <v>465</v>
      </c>
      <c r="BP123" s="1058"/>
      <c r="BQ123" s="1117">
        <v>7737311</v>
      </c>
      <c r="BR123" s="1118"/>
      <c r="BS123" s="1118"/>
      <c r="BT123" s="1118"/>
      <c r="BU123" s="1118"/>
      <c r="BV123" s="1118">
        <v>8066787</v>
      </c>
      <c r="BW123" s="1118"/>
      <c r="BX123" s="1118"/>
      <c r="BY123" s="1118"/>
      <c r="BZ123" s="1118"/>
      <c r="CA123" s="1118">
        <v>8295070</v>
      </c>
      <c r="CB123" s="1118"/>
      <c r="CC123" s="1118"/>
      <c r="CD123" s="1118"/>
      <c r="CE123" s="1118"/>
      <c r="CF123" s="1051"/>
      <c r="CG123" s="1052"/>
      <c r="CH123" s="1052"/>
      <c r="CI123" s="1052"/>
      <c r="CJ123" s="1053"/>
      <c r="CK123" s="1062"/>
      <c r="CL123" s="1063"/>
      <c r="CM123" s="1063"/>
      <c r="CN123" s="1063"/>
      <c r="CO123" s="1064"/>
      <c r="CP123" s="1072" t="s">
        <v>466</v>
      </c>
      <c r="CQ123" s="1073"/>
      <c r="CR123" s="1073"/>
      <c r="CS123" s="1073"/>
      <c r="CT123" s="1073"/>
      <c r="CU123" s="1073"/>
      <c r="CV123" s="1073"/>
      <c r="CW123" s="1073"/>
      <c r="CX123" s="1073"/>
      <c r="CY123" s="1073"/>
      <c r="CZ123" s="1073"/>
      <c r="DA123" s="1073"/>
      <c r="DB123" s="1073"/>
      <c r="DC123" s="1073"/>
      <c r="DD123" s="1073"/>
      <c r="DE123" s="1073"/>
      <c r="DF123" s="1074"/>
      <c r="DG123" s="1010" t="s">
        <v>428</v>
      </c>
      <c r="DH123" s="1011"/>
      <c r="DI123" s="1011"/>
      <c r="DJ123" s="1011"/>
      <c r="DK123" s="1012"/>
      <c r="DL123" s="1013" t="s">
        <v>126</v>
      </c>
      <c r="DM123" s="1011"/>
      <c r="DN123" s="1011"/>
      <c r="DO123" s="1011"/>
      <c r="DP123" s="1012"/>
      <c r="DQ123" s="1013" t="s">
        <v>428</v>
      </c>
      <c r="DR123" s="1011"/>
      <c r="DS123" s="1011"/>
      <c r="DT123" s="1011"/>
      <c r="DU123" s="1012"/>
      <c r="DV123" s="1014" t="s">
        <v>428</v>
      </c>
      <c r="DW123" s="1015"/>
      <c r="DX123" s="1015"/>
      <c r="DY123" s="1015"/>
      <c r="DZ123" s="1016"/>
    </row>
    <row r="124" spans="1:130" s="246" customFormat="1" ht="26.25" customHeight="1" thickBot="1" x14ac:dyDescent="0.25">
      <c r="A124" s="1111"/>
      <c r="B124" s="998"/>
      <c r="C124" s="968" t="s">
        <v>451</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428</v>
      </c>
      <c r="AB124" s="1011"/>
      <c r="AC124" s="1011"/>
      <c r="AD124" s="1011"/>
      <c r="AE124" s="1012"/>
      <c r="AF124" s="1013" t="s">
        <v>428</v>
      </c>
      <c r="AG124" s="1011"/>
      <c r="AH124" s="1011"/>
      <c r="AI124" s="1011"/>
      <c r="AJ124" s="1012"/>
      <c r="AK124" s="1013" t="s">
        <v>429</v>
      </c>
      <c r="AL124" s="1011"/>
      <c r="AM124" s="1011"/>
      <c r="AN124" s="1011"/>
      <c r="AO124" s="1012"/>
      <c r="AP124" s="1014" t="s">
        <v>429</v>
      </c>
      <c r="AQ124" s="1015"/>
      <c r="AR124" s="1015"/>
      <c r="AS124" s="1015"/>
      <c r="AT124" s="1016"/>
      <c r="AU124" s="1113" t="s">
        <v>467</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428</v>
      </c>
      <c r="BR124" s="1080"/>
      <c r="BS124" s="1080"/>
      <c r="BT124" s="1080"/>
      <c r="BU124" s="1080"/>
      <c r="BV124" s="1080" t="s">
        <v>126</v>
      </c>
      <c r="BW124" s="1080"/>
      <c r="BX124" s="1080"/>
      <c r="BY124" s="1080"/>
      <c r="BZ124" s="1080"/>
      <c r="CA124" s="1080" t="s">
        <v>429</v>
      </c>
      <c r="CB124" s="1080"/>
      <c r="CC124" s="1080"/>
      <c r="CD124" s="1080"/>
      <c r="CE124" s="1080"/>
      <c r="CF124" s="1081"/>
      <c r="CG124" s="1082"/>
      <c r="CH124" s="1082"/>
      <c r="CI124" s="1082"/>
      <c r="CJ124" s="1083"/>
      <c r="CK124" s="1065"/>
      <c r="CL124" s="1065"/>
      <c r="CM124" s="1065"/>
      <c r="CN124" s="1065"/>
      <c r="CO124" s="1066"/>
      <c r="CP124" s="1072" t="s">
        <v>468</v>
      </c>
      <c r="CQ124" s="1073"/>
      <c r="CR124" s="1073"/>
      <c r="CS124" s="1073"/>
      <c r="CT124" s="1073"/>
      <c r="CU124" s="1073"/>
      <c r="CV124" s="1073"/>
      <c r="CW124" s="1073"/>
      <c r="CX124" s="1073"/>
      <c r="CY124" s="1073"/>
      <c r="CZ124" s="1073"/>
      <c r="DA124" s="1073"/>
      <c r="DB124" s="1073"/>
      <c r="DC124" s="1073"/>
      <c r="DD124" s="1073"/>
      <c r="DE124" s="1073"/>
      <c r="DF124" s="1074"/>
      <c r="DG124" s="1057" t="s">
        <v>429</v>
      </c>
      <c r="DH124" s="1036"/>
      <c r="DI124" s="1036"/>
      <c r="DJ124" s="1036"/>
      <c r="DK124" s="1037"/>
      <c r="DL124" s="1035" t="s">
        <v>429</v>
      </c>
      <c r="DM124" s="1036"/>
      <c r="DN124" s="1036"/>
      <c r="DO124" s="1036"/>
      <c r="DP124" s="1037"/>
      <c r="DQ124" s="1035" t="s">
        <v>429</v>
      </c>
      <c r="DR124" s="1036"/>
      <c r="DS124" s="1036"/>
      <c r="DT124" s="1036"/>
      <c r="DU124" s="1037"/>
      <c r="DV124" s="1038" t="s">
        <v>428</v>
      </c>
      <c r="DW124" s="1039"/>
      <c r="DX124" s="1039"/>
      <c r="DY124" s="1039"/>
      <c r="DZ124" s="1040"/>
    </row>
    <row r="125" spans="1:130" s="246" customFormat="1" ht="26.25" customHeight="1" x14ac:dyDescent="0.2">
      <c r="A125" s="1111"/>
      <c r="B125" s="998"/>
      <c r="C125" s="968" t="s">
        <v>453</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428</v>
      </c>
      <c r="AB125" s="1011"/>
      <c r="AC125" s="1011"/>
      <c r="AD125" s="1011"/>
      <c r="AE125" s="1012"/>
      <c r="AF125" s="1013" t="s">
        <v>429</v>
      </c>
      <c r="AG125" s="1011"/>
      <c r="AH125" s="1011"/>
      <c r="AI125" s="1011"/>
      <c r="AJ125" s="1012"/>
      <c r="AK125" s="1013" t="s">
        <v>429</v>
      </c>
      <c r="AL125" s="1011"/>
      <c r="AM125" s="1011"/>
      <c r="AN125" s="1011"/>
      <c r="AO125" s="1012"/>
      <c r="AP125" s="1014" t="s">
        <v>429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469</v>
      </c>
      <c r="CL125" s="1060"/>
      <c r="CM125" s="1060"/>
      <c r="CN125" s="1060"/>
      <c r="CO125" s="1061"/>
      <c r="CP125" s="992" t="s">
        <v>470</v>
      </c>
      <c r="CQ125" s="941"/>
      <c r="CR125" s="941"/>
      <c r="CS125" s="941"/>
      <c r="CT125" s="941"/>
      <c r="CU125" s="941"/>
      <c r="CV125" s="941"/>
      <c r="CW125" s="941"/>
      <c r="CX125" s="941"/>
      <c r="CY125" s="941"/>
      <c r="CZ125" s="941"/>
      <c r="DA125" s="941"/>
      <c r="DB125" s="941"/>
      <c r="DC125" s="941"/>
      <c r="DD125" s="941"/>
      <c r="DE125" s="941"/>
      <c r="DF125" s="942"/>
      <c r="DG125" s="978" t="s">
        <v>428</v>
      </c>
      <c r="DH125" s="979"/>
      <c r="DI125" s="979"/>
      <c r="DJ125" s="979"/>
      <c r="DK125" s="979"/>
      <c r="DL125" s="979" t="s">
        <v>429</v>
      </c>
      <c r="DM125" s="979"/>
      <c r="DN125" s="979"/>
      <c r="DO125" s="979"/>
      <c r="DP125" s="979"/>
      <c r="DQ125" s="979" t="s">
        <v>429</v>
      </c>
      <c r="DR125" s="979"/>
      <c r="DS125" s="979"/>
      <c r="DT125" s="979"/>
      <c r="DU125" s="979"/>
      <c r="DV125" s="980" t="s">
        <v>429</v>
      </c>
      <c r="DW125" s="980"/>
      <c r="DX125" s="980"/>
      <c r="DY125" s="980"/>
      <c r="DZ125" s="981"/>
    </row>
    <row r="126" spans="1:130" s="246" customFormat="1" ht="26.25" customHeight="1" thickBot="1" x14ac:dyDescent="0.25">
      <c r="A126" s="1111"/>
      <c r="B126" s="998"/>
      <c r="C126" s="968" t="s">
        <v>455</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428</v>
      </c>
      <c r="AB126" s="1011"/>
      <c r="AC126" s="1011"/>
      <c r="AD126" s="1011"/>
      <c r="AE126" s="1012"/>
      <c r="AF126" s="1013" t="s">
        <v>428</v>
      </c>
      <c r="AG126" s="1011"/>
      <c r="AH126" s="1011"/>
      <c r="AI126" s="1011"/>
      <c r="AJ126" s="1012"/>
      <c r="AK126" s="1013" t="s">
        <v>429</v>
      </c>
      <c r="AL126" s="1011"/>
      <c r="AM126" s="1011"/>
      <c r="AN126" s="1011"/>
      <c r="AO126" s="1012"/>
      <c r="AP126" s="1014" t="s">
        <v>429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471</v>
      </c>
      <c r="CQ126" s="1002"/>
      <c r="CR126" s="1002"/>
      <c r="CS126" s="1002"/>
      <c r="CT126" s="1002"/>
      <c r="CU126" s="1002"/>
      <c r="CV126" s="1002"/>
      <c r="CW126" s="1002"/>
      <c r="CX126" s="1002"/>
      <c r="CY126" s="1002"/>
      <c r="CZ126" s="1002"/>
      <c r="DA126" s="1002"/>
      <c r="DB126" s="1002"/>
      <c r="DC126" s="1002"/>
      <c r="DD126" s="1002"/>
      <c r="DE126" s="1002"/>
      <c r="DF126" s="1003"/>
      <c r="DG126" s="971" t="s">
        <v>429</v>
      </c>
      <c r="DH126" s="972"/>
      <c r="DI126" s="972"/>
      <c r="DJ126" s="972"/>
      <c r="DK126" s="972"/>
      <c r="DL126" s="972" t="s">
        <v>429</v>
      </c>
      <c r="DM126" s="972"/>
      <c r="DN126" s="972"/>
      <c r="DO126" s="972"/>
      <c r="DP126" s="972"/>
      <c r="DQ126" s="972" t="s">
        <v>429</v>
      </c>
      <c r="DR126" s="972"/>
      <c r="DS126" s="972"/>
      <c r="DT126" s="972"/>
      <c r="DU126" s="972"/>
      <c r="DV126" s="973" t="s">
        <v>429</v>
      </c>
      <c r="DW126" s="973"/>
      <c r="DX126" s="973"/>
      <c r="DY126" s="973"/>
      <c r="DZ126" s="974"/>
    </row>
    <row r="127" spans="1:130" s="246" customFormat="1" ht="26.25" customHeight="1" x14ac:dyDescent="0.2">
      <c r="A127" s="1112"/>
      <c r="B127" s="1000"/>
      <c r="C127" s="1054" t="s">
        <v>472</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403</v>
      </c>
      <c r="AB127" s="1011"/>
      <c r="AC127" s="1011"/>
      <c r="AD127" s="1011"/>
      <c r="AE127" s="1012"/>
      <c r="AF127" s="1013">
        <v>276</v>
      </c>
      <c r="AG127" s="1011"/>
      <c r="AH127" s="1011"/>
      <c r="AI127" s="1011"/>
      <c r="AJ127" s="1012"/>
      <c r="AK127" s="1013">
        <v>233</v>
      </c>
      <c r="AL127" s="1011"/>
      <c r="AM127" s="1011"/>
      <c r="AN127" s="1011"/>
      <c r="AO127" s="1012"/>
      <c r="AP127" s="1014">
        <v>0</v>
      </c>
      <c r="AQ127" s="1015"/>
      <c r="AR127" s="1015"/>
      <c r="AS127" s="1015"/>
      <c r="AT127" s="1016"/>
      <c r="AU127" s="282"/>
      <c r="AV127" s="282"/>
      <c r="AW127" s="282"/>
      <c r="AX127" s="1084" t="s">
        <v>473</v>
      </c>
      <c r="AY127" s="1085"/>
      <c r="AZ127" s="1085"/>
      <c r="BA127" s="1085"/>
      <c r="BB127" s="1085"/>
      <c r="BC127" s="1085"/>
      <c r="BD127" s="1085"/>
      <c r="BE127" s="1086"/>
      <c r="BF127" s="1087" t="s">
        <v>474</v>
      </c>
      <c r="BG127" s="1085"/>
      <c r="BH127" s="1085"/>
      <c r="BI127" s="1085"/>
      <c r="BJ127" s="1085"/>
      <c r="BK127" s="1085"/>
      <c r="BL127" s="1086"/>
      <c r="BM127" s="1087" t="s">
        <v>475</v>
      </c>
      <c r="BN127" s="1085"/>
      <c r="BO127" s="1085"/>
      <c r="BP127" s="1085"/>
      <c r="BQ127" s="1085"/>
      <c r="BR127" s="1085"/>
      <c r="BS127" s="1086"/>
      <c r="BT127" s="1087" t="s">
        <v>476</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477</v>
      </c>
      <c r="CQ127" s="1002"/>
      <c r="CR127" s="1002"/>
      <c r="CS127" s="1002"/>
      <c r="CT127" s="1002"/>
      <c r="CU127" s="1002"/>
      <c r="CV127" s="1002"/>
      <c r="CW127" s="1002"/>
      <c r="CX127" s="1002"/>
      <c r="CY127" s="1002"/>
      <c r="CZ127" s="1002"/>
      <c r="DA127" s="1002"/>
      <c r="DB127" s="1002"/>
      <c r="DC127" s="1002"/>
      <c r="DD127" s="1002"/>
      <c r="DE127" s="1002"/>
      <c r="DF127" s="1003"/>
      <c r="DG127" s="971" t="s">
        <v>429</v>
      </c>
      <c r="DH127" s="972"/>
      <c r="DI127" s="972"/>
      <c r="DJ127" s="972"/>
      <c r="DK127" s="972"/>
      <c r="DL127" s="972" t="s">
        <v>428</v>
      </c>
      <c r="DM127" s="972"/>
      <c r="DN127" s="972"/>
      <c r="DO127" s="972"/>
      <c r="DP127" s="972"/>
      <c r="DQ127" s="972" t="s">
        <v>429</v>
      </c>
      <c r="DR127" s="972"/>
      <c r="DS127" s="972"/>
      <c r="DT127" s="972"/>
      <c r="DU127" s="972"/>
      <c r="DV127" s="973" t="s">
        <v>429</v>
      </c>
      <c r="DW127" s="973"/>
      <c r="DX127" s="973"/>
      <c r="DY127" s="973"/>
      <c r="DZ127" s="974"/>
    </row>
    <row r="128" spans="1:130" s="246" customFormat="1" ht="26.25" customHeight="1" thickBot="1" x14ac:dyDescent="0.25">
      <c r="A128" s="1095" t="s">
        <v>478</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479</v>
      </c>
      <c r="X128" s="1097"/>
      <c r="Y128" s="1097"/>
      <c r="Z128" s="1098"/>
      <c r="AA128" s="1099" t="s">
        <v>428</v>
      </c>
      <c r="AB128" s="1100"/>
      <c r="AC128" s="1100"/>
      <c r="AD128" s="1100"/>
      <c r="AE128" s="1101"/>
      <c r="AF128" s="1102" t="s">
        <v>429</v>
      </c>
      <c r="AG128" s="1100"/>
      <c r="AH128" s="1100"/>
      <c r="AI128" s="1100"/>
      <c r="AJ128" s="1101"/>
      <c r="AK128" s="1102" t="s">
        <v>429</v>
      </c>
      <c r="AL128" s="1100"/>
      <c r="AM128" s="1100"/>
      <c r="AN128" s="1100"/>
      <c r="AO128" s="1101"/>
      <c r="AP128" s="1103"/>
      <c r="AQ128" s="1104"/>
      <c r="AR128" s="1104"/>
      <c r="AS128" s="1104"/>
      <c r="AT128" s="1105"/>
      <c r="AU128" s="282"/>
      <c r="AV128" s="282"/>
      <c r="AW128" s="282"/>
      <c r="AX128" s="940" t="s">
        <v>480</v>
      </c>
      <c r="AY128" s="941"/>
      <c r="AZ128" s="941"/>
      <c r="BA128" s="941"/>
      <c r="BB128" s="941"/>
      <c r="BC128" s="941"/>
      <c r="BD128" s="941"/>
      <c r="BE128" s="942"/>
      <c r="BF128" s="1106" t="s">
        <v>428</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481</v>
      </c>
      <c r="CQ128" s="1089"/>
      <c r="CR128" s="1089"/>
      <c r="CS128" s="1089"/>
      <c r="CT128" s="1089"/>
      <c r="CU128" s="1089"/>
      <c r="CV128" s="1089"/>
      <c r="CW128" s="1089"/>
      <c r="CX128" s="1089"/>
      <c r="CY128" s="1089"/>
      <c r="CZ128" s="1089"/>
      <c r="DA128" s="1089"/>
      <c r="DB128" s="1089"/>
      <c r="DC128" s="1089"/>
      <c r="DD128" s="1089"/>
      <c r="DE128" s="1089"/>
      <c r="DF128" s="1090"/>
      <c r="DG128" s="1091" t="s">
        <v>428</v>
      </c>
      <c r="DH128" s="1092"/>
      <c r="DI128" s="1092"/>
      <c r="DJ128" s="1092"/>
      <c r="DK128" s="1092"/>
      <c r="DL128" s="1092" t="s">
        <v>428</v>
      </c>
      <c r="DM128" s="1092"/>
      <c r="DN128" s="1092"/>
      <c r="DO128" s="1092"/>
      <c r="DP128" s="1092"/>
      <c r="DQ128" s="1092" t="s">
        <v>428</v>
      </c>
      <c r="DR128" s="1092"/>
      <c r="DS128" s="1092"/>
      <c r="DT128" s="1092"/>
      <c r="DU128" s="1092"/>
      <c r="DV128" s="1093" t="s">
        <v>428</v>
      </c>
      <c r="DW128" s="1093"/>
      <c r="DX128" s="1093"/>
      <c r="DY128" s="1093"/>
      <c r="DZ128" s="1094"/>
    </row>
    <row r="129" spans="1:131" s="246" customFormat="1" ht="26.25" customHeight="1" x14ac:dyDescent="0.2">
      <c r="A129" s="982" t="s">
        <v>105</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482</v>
      </c>
      <c r="X129" s="1126"/>
      <c r="Y129" s="1126"/>
      <c r="Z129" s="1127"/>
      <c r="AA129" s="1010">
        <v>1850020</v>
      </c>
      <c r="AB129" s="1011"/>
      <c r="AC129" s="1011"/>
      <c r="AD129" s="1011"/>
      <c r="AE129" s="1012"/>
      <c r="AF129" s="1013">
        <v>1763538</v>
      </c>
      <c r="AG129" s="1011"/>
      <c r="AH129" s="1011"/>
      <c r="AI129" s="1011"/>
      <c r="AJ129" s="1012"/>
      <c r="AK129" s="1013">
        <v>1628841</v>
      </c>
      <c r="AL129" s="1011"/>
      <c r="AM129" s="1011"/>
      <c r="AN129" s="1011"/>
      <c r="AO129" s="1012"/>
      <c r="AP129" s="1128"/>
      <c r="AQ129" s="1129"/>
      <c r="AR129" s="1129"/>
      <c r="AS129" s="1129"/>
      <c r="AT129" s="1130"/>
      <c r="AU129" s="284"/>
      <c r="AV129" s="284"/>
      <c r="AW129" s="284"/>
      <c r="AX129" s="1119" t="s">
        <v>483</v>
      </c>
      <c r="AY129" s="1002"/>
      <c r="AZ129" s="1002"/>
      <c r="BA129" s="1002"/>
      <c r="BB129" s="1002"/>
      <c r="BC129" s="1002"/>
      <c r="BD129" s="1002"/>
      <c r="BE129" s="1003"/>
      <c r="BF129" s="1120" t="s">
        <v>484</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485</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486</v>
      </c>
      <c r="X130" s="1126"/>
      <c r="Y130" s="1126"/>
      <c r="Z130" s="1127"/>
      <c r="AA130" s="1010">
        <v>359625</v>
      </c>
      <c r="AB130" s="1011"/>
      <c r="AC130" s="1011"/>
      <c r="AD130" s="1011"/>
      <c r="AE130" s="1012"/>
      <c r="AF130" s="1013">
        <v>366618</v>
      </c>
      <c r="AG130" s="1011"/>
      <c r="AH130" s="1011"/>
      <c r="AI130" s="1011"/>
      <c r="AJ130" s="1012"/>
      <c r="AK130" s="1013">
        <v>323523</v>
      </c>
      <c r="AL130" s="1011"/>
      <c r="AM130" s="1011"/>
      <c r="AN130" s="1011"/>
      <c r="AO130" s="1012"/>
      <c r="AP130" s="1128"/>
      <c r="AQ130" s="1129"/>
      <c r="AR130" s="1129"/>
      <c r="AS130" s="1129"/>
      <c r="AT130" s="1130"/>
      <c r="AU130" s="284"/>
      <c r="AV130" s="284"/>
      <c r="AW130" s="284"/>
      <c r="AX130" s="1119" t="s">
        <v>487</v>
      </c>
      <c r="AY130" s="1002"/>
      <c r="AZ130" s="1002"/>
      <c r="BA130" s="1002"/>
      <c r="BB130" s="1002"/>
      <c r="BC130" s="1002"/>
      <c r="BD130" s="1002"/>
      <c r="BE130" s="1003"/>
      <c r="BF130" s="1156">
        <v>7.9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488</v>
      </c>
      <c r="X131" s="1164"/>
      <c r="Y131" s="1164"/>
      <c r="Z131" s="1165"/>
      <c r="AA131" s="1057">
        <v>1490395</v>
      </c>
      <c r="AB131" s="1036"/>
      <c r="AC131" s="1036"/>
      <c r="AD131" s="1036"/>
      <c r="AE131" s="1037"/>
      <c r="AF131" s="1035">
        <v>1396920</v>
      </c>
      <c r="AG131" s="1036"/>
      <c r="AH131" s="1036"/>
      <c r="AI131" s="1036"/>
      <c r="AJ131" s="1037"/>
      <c r="AK131" s="1035">
        <v>1305318</v>
      </c>
      <c r="AL131" s="1036"/>
      <c r="AM131" s="1036"/>
      <c r="AN131" s="1036"/>
      <c r="AO131" s="1037"/>
      <c r="AP131" s="1166"/>
      <c r="AQ131" s="1167"/>
      <c r="AR131" s="1167"/>
      <c r="AS131" s="1167"/>
      <c r="AT131" s="1168"/>
      <c r="AU131" s="284"/>
      <c r="AV131" s="284"/>
      <c r="AW131" s="284"/>
      <c r="AX131" s="1138" t="s">
        <v>489</v>
      </c>
      <c r="AY131" s="1089"/>
      <c r="AZ131" s="1089"/>
      <c r="BA131" s="1089"/>
      <c r="BB131" s="1089"/>
      <c r="BC131" s="1089"/>
      <c r="BD131" s="1089"/>
      <c r="BE131" s="1090"/>
      <c r="BF131" s="1139" t="s">
        <v>126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490</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491</v>
      </c>
      <c r="W132" s="1149"/>
      <c r="X132" s="1149"/>
      <c r="Y132" s="1149"/>
      <c r="Z132" s="1150"/>
      <c r="AA132" s="1151">
        <v>7.3657654509999997</v>
      </c>
      <c r="AB132" s="1152"/>
      <c r="AC132" s="1152"/>
      <c r="AD132" s="1152"/>
      <c r="AE132" s="1153"/>
      <c r="AF132" s="1154">
        <v>8.6825301380000006</v>
      </c>
      <c r="AG132" s="1152"/>
      <c r="AH132" s="1152"/>
      <c r="AI132" s="1152"/>
      <c r="AJ132" s="1153"/>
      <c r="AK132" s="1154">
        <v>7.8404649290000004</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492</v>
      </c>
      <c r="W133" s="1132"/>
      <c r="X133" s="1132"/>
      <c r="Y133" s="1132"/>
      <c r="Z133" s="1133"/>
      <c r="AA133" s="1134">
        <v>8.3000000000000007</v>
      </c>
      <c r="AB133" s="1135"/>
      <c r="AC133" s="1135"/>
      <c r="AD133" s="1135"/>
      <c r="AE133" s="1136"/>
      <c r="AF133" s="1134">
        <v>7.9</v>
      </c>
      <c r="AG133" s="1135"/>
      <c r="AH133" s="1135"/>
      <c r="AI133" s="1135"/>
      <c r="AJ133" s="1136"/>
      <c r="AK133" s="1134">
        <v>7.9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ClMvJz6FyGTnvA1ouHwalhhT9zDzLBiJ4uJl4ibbwslrur9YFQCnEtlt8bSSD0hDX6cXY/5Xp2tnddzb7ZKY4A==" saltValue="k+MSDtI93n5TA40TOJwK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yoXTtMiGs4lEfHV7FcNfwM0jOe2Z11R0IaRlg6mW48ksvThBpvBsqy6y/6X0bSTp9RJ4GcMOpFVYNvwJC5pq7g==" saltValue="87b14oWBOCSLz3FeMGOZ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Z9v7eWdCw1K/4YXl8rtckyTWCWO2ilUPT8pW8Wi2KJz9MFXUiI3ra8rxTGM/iHjBAXxKuvOLcHRg7FZ0/pmO/g==" saltValue="zIv+nl1M3pDVCJa7P5Vz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496</v>
      </c>
      <c r="AP7" s="303"/>
      <c r="AQ7" s="304" t="s">
        <v>497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498</v>
      </c>
      <c r="AQ8" s="310" t="s">
        <v>499</v>
      </c>
      <c r="AR8" s="311" t="s">
        <v>500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501</v>
      </c>
      <c r="AL9" s="1175"/>
      <c r="AM9" s="1175"/>
      <c r="AN9" s="1176"/>
      <c r="AO9" s="312">
        <v>263578</v>
      </c>
      <c r="AP9" s="312">
        <v>221494</v>
      </c>
      <c r="AQ9" s="313">
        <v>190701</v>
      </c>
      <c r="AR9" s="314">
        <v>16.100000000000001</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502</v>
      </c>
      <c r="AL10" s="1175"/>
      <c r="AM10" s="1175"/>
      <c r="AN10" s="1176"/>
      <c r="AO10" s="315">
        <v>75791</v>
      </c>
      <c r="AP10" s="315">
        <v>63690</v>
      </c>
      <c r="AQ10" s="316">
        <v>22807</v>
      </c>
      <c r="AR10" s="317">
        <v>179.3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503</v>
      </c>
      <c r="AL11" s="1175"/>
      <c r="AM11" s="1175"/>
      <c r="AN11" s="1176"/>
      <c r="AO11" s="315">
        <v>69963</v>
      </c>
      <c r="AP11" s="315">
        <v>58792</v>
      </c>
      <c r="AQ11" s="316">
        <v>29822</v>
      </c>
      <c r="AR11" s="317">
        <v>97.1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504</v>
      </c>
      <c r="AL12" s="1175"/>
      <c r="AM12" s="1175"/>
      <c r="AN12" s="1176"/>
      <c r="AO12" s="315">
        <v>1886</v>
      </c>
      <c r="AP12" s="315">
        <v>1585</v>
      </c>
      <c r="AQ12" s="316">
        <v>3258</v>
      </c>
      <c r="AR12" s="317">
        <v>-51.4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505</v>
      </c>
      <c r="AL13" s="1175"/>
      <c r="AM13" s="1175"/>
      <c r="AN13" s="1176"/>
      <c r="AO13" s="315" t="s">
        <v>506</v>
      </c>
      <c r="AP13" s="315" t="s">
        <v>506</v>
      </c>
      <c r="AQ13" s="316">
        <v>24</v>
      </c>
      <c r="AR13" s="317" t="s">
        <v>506</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507</v>
      </c>
      <c r="AL14" s="1175"/>
      <c r="AM14" s="1175"/>
      <c r="AN14" s="1176"/>
      <c r="AO14" s="315">
        <v>12216</v>
      </c>
      <c r="AP14" s="315">
        <v>10266</v>
      </c>
      <c r="AQ14" s="316">
        <v>10094</v>
      </c>
      <c r="AR14" s="317">
        <v>1.7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508</v>
      </c>
      <c r="AL15" s="1175"/>
      <c r="AM15" s="1175"/>
      <c r="AN15" s="1176"/>
      <c r="AO15" s="315">
        <v>26507</v>
      </c>
      <c r="AP15" s="315">
        <v>22275</v>
      </c>
      <c r="AQ15" s="316">
        <v>4017</v>
      </c>
      <c r="AR15" s="317">
        <v>454.5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509</v>
      </c>
      <c r="AL16" s="1178"/>
      <c r="AM16" s="1178"/>
      <c r="AN16" s="1179"/>
      <c r="AO16" s="315">
        <v>-22636</v>
      </c>
      <c r="AP16" s="315">
        <v>-19022</v>
      </c>
      <c r="AQ16" s="316">
        <v>-17771</v>
      </c>
      <c r="AR16" s="317">
        <v>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184</v>
      </c>
      <c r="AL17" s="1178"/>
      <c r="AM17" s="1178"/>
      <c r="AN17" s="1179"/>
      <c r="AO17" s="315">
        <v>427305</v>
      </c>
      <c r="AP17" s="315">
        <v>359080</v>
      </c>
      <c r="AQ17" s="316">
        <v>242952</v>
      </c>
      <c r="AR17" s="317">
        <v>47.8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514</v>
      </c>
      <c r="AL21" s="1170"/>
      <c r="AM21" s="1170"/>
      <c r="AN21" s="1171"/>
      <c r="AO21" s="327">
        <v>27.73</v>
      </c>
      <c r="AP21" s="328">
        <v>21.84</v>
      </c>
      <c r="AQ21" s="329">
        <v>5.89</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515</v>
      </c>
      <c r="AL22" s="1170"/>
      <c r="AM22" s="1170"/>
      <c r="AN22" s="1171"/>
      <c r="AO22" s="332">
        <v>90.7</v>
      </c>
      <c r="AP22" s="333">
        <v>95.6</v>
      </c>
      <c r="AQ22" s="334">
        <v>-4.9000000000000004</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496</v>
      </c>
      <c r="AP30" s="303"/>
      <c r="AQ30" s="304" t="s">
        <v>497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498</v>
      </c>
      <c r="AQ31" s="310" t="s">
        <v>499</v>
      </c>
      <c r="AR31" s="311" t="s">
        <v>500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519</v>
      </c>
      <c r="AL32" s="1186"/>
      <c r="AM32" s="1186"/>
      <c r="AN32" s="1187"/>
      <c r="AO32" s="342">
        <v>403440</v>
      </c>
      <c r="AP32" s="342">
        <v>339025</v>
      </c>
      <c r="AQ32" s="343">
        <v>136235</v>
      </c>
      <c r="AR32" s="344">
        <v>148.9</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520</v>
      </c>
      <c r="AL33" s="1186"/>
      <c r="AM33" s="1186"/>
      <c r="AN33" s="1187"/>
      <c r="AO33" s="342" t="s">
        <v>506</v>
      </c>
      <c r="AP33" s="342" t="s">
        <v>506</v>
      </c>
      <c r="AQ33" s="343" t="s">
        <v>506</v>
      </c>
      <c r="AR33" s="344" t="s">
        <v>506</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521</v>
      </c>
      <c r="AL34" s="1186"/>
      <c r="AM34" s="1186"/>
      <c r="AN34" s="1187"/>
      <c r="AO34" s="342" t="s">
        <v>506</v>
      </c>
      <c r="AP34" s="342" t="s">
        <v>506</v>
      </c>
      <c r="AQ34" s="343">
        <v>5</v>
      </c>
      <c r="AR34" s="344" t="s">
        <v>506</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522</v>
      </c>
      <c r="AL35" s="1186"/>
      <c r="AM35" s="1186"/>
      <c r="AN35" s="1187"/>
      <c r="AO35" s="342">
        <v>7904</v>
      </c>
      <c r="AP35" s="342">
        <v>6642</v>
      </c>
      <c r="AQ35" s="343">
        <v>32688</v>
      </c>
      <c r="AR35" s="344">
        <v>-79.7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523</v>
      </c>
      <c r="AL36" s="1186"/>
      <c r="AM36" s="1186"/>
      <c r="AN36" s="1187"/>
      <c r="AO36" s="342">
        <v>14289</v>
      </c>
      <c r="AP36" s="342">
        <v>12008</v>
      </c>
      <c r="AQ36" s="343">
        <v>4188</v>
      </c>
      <c r="AR36" s="344">
        <v>186.7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524</v>
      </c>
      <c r="AL37" s="1186"/>
      <c r="AM37" s="1186"/>
      <c r="AN37" s="1187"/>
      <c r="AO37" s="342">
        <v>233</v>
      </c>
      <c r="AP37" s="342">
        <v>196</v>
      </c>
      <c r="AQ37" s="343">
        <v>1212</v>
      </c>
      <c r="AR37" s="344">
        <v>-83.8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525</v>
      </c>
      <c r="AL38" s="1189"/>
      <c r="AM38" s="1189"/>
      <c r="AN38" s="1190"/>
      <c r="AO38" s="345" t="s">
        <v>506</v>
      </c>
      <c r="AP38" s="345" t="s">
        <v>506</v>
      </c>
      <c r="AQ38" s="346">
        <v>25</v>
      </c>
      <c r="AR38" s="334" t="s">
        <v>506</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526</v>
      </c>
      <c r="AL39" s="1189"/>
      <c r="AM39" s="1189"/>
      <c r="AN39" s="1190"/>
      <c r="AO39" s="342" t="s">
        <v>506</v>
      </c>
      <c r="AP39" s="342" t="s">
        <v>506</v>
      </c>
      <c r="AQ39" s="343">
        <v>-7598</v>
      </c>
      <c r="AR39" s="344" t="s">
        <v>506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527</v>
      </c>
      <c r="AL40" s="1186"/>
      <c r="AM40" s="1186"/>
      <c r="AN40" s="1187"/>
      <c r="AO40" s="342">
        <v>-323523</v>
      </c>
      <c r="AP40" s="342">
        <v>-271868</v>
      </c>
      <c r="AQ40" s="343">
        <v>-123844</v>
      </c>
      <c r="AR40" s="344">
        <v>119.5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293</v>
      </c>
      <c r="AL41" s="1192"/>
      <c r="AM41" s="1192"/>
      <c r="AN41" s="1193"/>
      <c r="AO41" s="342">
        <v>102343</v>
      </c>
      <c r="AP41" s="342">
        <v>86003</v>
      </c>
      <c r="AQ41" s="343">
        <v>42911</v>
      </c>
      <c r="AR41" s="344">
        <v>100.4</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496</v>
      </c>
      <c r="AN49" s="1182" t="s">
        <v>531</v>
      </c>
      <c r="AO49" s="1183"/>
      <c r="AP49" s="1183"/>
      <c r="AQ49" s="1183"/>
      <c r="AR49" s="118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532</v>
      </c>
      <c r="AO50" s="359" t="s">
        <v>533</v>
      </c>
      <c r="AP50" s="360" t="s">
        <v>534</v>
      </c>
      <c r="AQ50" s="361" t="s">
        <v>535</v>
      </c>
      <c r="AR50" s="362" t="s">
        <v>536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1455511</v>
      </c>
      <c r="AN51" s="364">
        <v>1088639</v>
      </c>
      <c r="AO51" s="365">
        <v>93.8</v>
      </c>
      <c r="AP51" s="366">
        <v>288550</v>
      </c>
      <c r="AQ51" s="367">
        <v>20.8</v>
      </c>
      <c r="AR51" s="368">
        <v>73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529054</v>
      </c>
      <c r="AN52" s="372">
        <v>395702</v>
      </c>
      <c r="AO52" s="373">
        <v>5.4</v>
      </c>
      <c r="AP52" s="374">
        <v>141525</v>
      </c>
      <c r="AQ52" s="375">
        <v>10.1</v>
      </c>
      <c r="AR52" s="376">
        <v>-4.7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1105696</v>
      </c>
      <c r="AN53" s="364">
        <v>849229</v>
      </c>
      <c r="AO53" s="365">
        <v>-22</v>
      </c>
      <c r="AP53" s="366">
        <v>245039</v>
      </c>
      <c r="AQ53" s="367">
        <v>-15.1</v>
      </c>
      <c r="AR53" s="368">
        <v>-6.9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558871</v>
      </c>
      <c r="AN54" s="372">
        <v>429240</v>
      </c>
      <c r="AO54" s="373">
        <v>8.5</v>
      </c>
      <c r="AP54" s="374">
        <v>108922</v>
      </c>
      <c r="AQ54" s="375">
        <v>-23</v>
      </c>
      <c r="AR54" s="376">
        <v>31.5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1013372</v>
      </c>
      <c r="AN55" s="364">
        <v>792936</v>
      </c>
      <c r="AO55" s="365">
        <v>-6.6</v>
      </c>
      <c r="AP55" s="366">
        <v>291945</v>
      </c>
      <c r="AQ55" s="367">
        <v>19.100000000000001</v>
      </c>
      <c r="AR55" s="368">
        <v>-25.7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706253</v>
      </c>
      <c r="AN56" s="372">
        <v>552624</v>
      </c>
      <c r="AO56" s="373">
        <v>28.7</v>
      </c>
      <c r="AP56" s="374">
        <v>127651</v>
      </c>
      <c r="AQ56" s="375">
        <v>17.2</v>
      </c>
      <c r="AR56" s="376">
        <v>11.5</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980761</v>
      </c>
      <c r="AN57" s="364">
        <v>801930</v>
      </c>
      <c r="AO57" s="365">
        <v>1.1000000000000001</v>
      </c>
      <c r="AP57" s="366">
        <v>291173</v>
      </c>
      <c r="AQ57" s="367">
        <v>-0.3</v>
      </c>
      <c r="AR57" s="368">
        <v>1.4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458793</v>
      </c>
      <c r="AN58" s="372">
        <v>375137</v>
      </c>
      <c r="AO58" s="373">
        <v>-32.1</v>
      </c>
      <c r="AP58" s="374">
        <v>119071</v>
      </c>
      <c r="AQ58" s="375">
        <v>-6.7</v>
      </c>
      <c r="AR58" s="376">
        <v>-25.4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1122884</v>
      </c>
      <c r="AN59" s="364">
        <v>943600</v>
      </c>
      <c r="AO59" s="365">
        <v>17.7</v>
      </c>
      <c r="AP59" s="366">
        <v>271581</v>
      </c>
      <c r="AQ59" s="367">
        <v>-6.7</v>
      </c>
      <c r="AR59" s="368">
        <v>24.4</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589410</v>
      </c>
      <c r="AN60" s="372">
        <v>495303</v>
      </c>
      <c r="AO60" s="373">
        <v>32</v>
      </c>
      <c r="AP60" s="374">
        <v>117844</v>
      </c>
      <c r="AQ60" s="375">
        <v>-1</v>
      </c>
      <c r="AR60" s="376">
        <v>33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1135645</v>
      </c>
      <c r="AN61" s="379">
        <v>895267</v>
      </c>
      <c r="AO61" s="380">
        <v>16.8</v>
      </c>
      <c r="AP61" s="381">
        <v>277658</v>
      </c>
      <c r="AQ61" s="382">
        <v>3.6</v>
      </c>
      <c r="AR61" s="368">
        <v>13.2</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568476</v>
      </c>
      <c r="AN62" s="372">
        <v>449601</v>
      </c>
      <c r="AO62" s="373">
        <v>8.5</v>
      </c>
      <c r="AP62" s="374">
        <v>123003</v>
      </c>
      <c r="AQ62" s="375">
        <v>-0.7</v>
      </c>
      <c r="AR62" s="376">
        <v>9.1999999999999993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FEKdokZDTA1VSHeWK+Y4IwzMsqZ1dRQ8gcvC19rAoYgczUIa5XbA7cZ94nKqTrtuW/haxlpHqncIKIwvSrTl/g==" saltValue="du3HQIFboUTMpgTwFMsL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CpRP7dQbv/gQ+iiHLnAGmsKKqyGY4X8sXI7yZlqjhhBsBFLoHTGHy+NjzBOA1qCzbeQMndc9LsuCBgbj8cjRw==" saltValue="4Sf0+oLU/uCvAxOZ6ULS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gt48TiLCK9bj+vfi1qkgRRmbKVL0wl6enuNVRPaaDLgnoL3EDoT5I4hsA819DyfkQspt1LgFBTSGlvOa9nlsA==" saltValue="HgzqvqggP7xdJ3SYACUG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2">
      <c r="B47" s="10"/>
      <c r="C47" s="1194" t="s">
        <v>3</v>
      </c>
      <c r="D47" s="1194"/>
      <c r="E47" s="1195"/>
      <c r="F47" s="11">
        <v>32.64</v>
      </c>
      <c r="G47" s="12">
        <v>23.15</v>
      </c>
      <c r="H47" s="12">
        <v>38.630000000000003</v>
      </c>
      <c r="I47" s="12">
        <v>49.9</v>
      </c>
      <c r="J47" s="13">
        <v>58.31</v>
      </c>
    </row>
    <row r="48" spans="2:10" ht="57.75" customHeight="1" x14ac:dyDescent="0.2">
      <c r="B48" s="14"/>
      <c r="C48" s="1196" t="s">
        <v>4</v>
      </c>
      <c r="D48" s="1196"/>
      <c r="E48" s="1197"/>
      <c r="F48" s="15">
        <v>2.93</v>
      </c>
      <c r="G48" s="16">
        <v>14.98</v>
      </c>
      <c r="H48" s="16">
        <v>11.11</v>
      </c>
      <c r="I48" s="16">
        <v>10.75</v>
      </c>
      <c r="J48" s="17">
        <v>4.99</v>
      </c>
    </row>
    <row r="49" spans="2:10" ht="57.75" customHeight="1" thickBot="1" x14ac:dyDescent="0.25">
      <c r="B49" s="18"/>
      <c r="C49" s="1198" t="s">
        <v>5</v>
      </c>
      <c r="D49" s="1198"/>
      <c r="E49" s="1199"/>
      <c r="F49" s="19" t="s">
        <v>552</v>
      </c>
      <c r="G49" s="20">
        <v>0.17</v>
      </c>
      <c r="H49" s="20" t="s">
        <v>553</v>
      </c>
      <c r="I49" s="20" t="s">
        <v>554</v>
      </c>
      <c r="J49" s="21" t="s">
        <v>555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YHqA6I1LezVmPoW3vviy89/r3riQaRk57FAltx2NI4eykTdkb8SF4+EK9j33kx/n5vasZeodXJk9oi9c5PX71Q==" saltValue="Vjxtdg5xVs47PJ1EMAMU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2020-02-10T02:57:22Z</dcterms:created>
  <dcterms:modified xsi:type="dcterms:W3CDTF">2020-10-15T00:51:03Z</dcterms:modified>
  <cp:category/>
</cp:coreProperties>
</file>