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5_東吾妻町\"/>
    </mc:Choice>
  </mc:AlternateContent>
  <workbookProtection workbookPassword="8649" lockStructure="1"/>
  <bookViews>
    <workbookView xWindow="10230" yWindow="-15" windowWidth="10275" windowHeight="826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I10" i="4" s="1"/>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B10" i="4"/>
  <c r="BB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<sst xmlns="http://schemas.openxmlformats.org/spreadsheetml/2006/main" count="232" uniqueCount="111">
  <si>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</si>
  <si>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</si>
  <si>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</si>
  <si>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</si>
  <si>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</si>
  <si>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</si>
  <si>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</si>
  <si>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</si>
  <si>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</si>
  <si>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</si>
  <si>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</si>
  <si>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</si>
  <si>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</si>
  <si>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</si>
  <si>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</si>
  <si>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</si>
  <si>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</si>
  <si>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</si>
  <si>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</si>
  <si>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</si>
  <si>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</si>
  <si>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</si>
  <si>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</si>
  <si>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</si>
  <si>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</si>
  <si>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</si>
  <si>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</si>
  <si>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</si>
  <si>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</si>
  <si>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</si>
  <si>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</si>
  <si>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</si>
  <si>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</si>
  <si>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</si>
  <si>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</si>
  <si>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</si>
  <si>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</si>
  <si>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</si>
  <si>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</si>
  <si>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</si>
  <si>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</si>
  <si>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</si>
  <si>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</si>
  <si>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</si>
  <si>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</si>
  <si>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</si>
  <si>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</si>
  <si>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</si>
  <si>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</si>
  <si>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</si>
  <si>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</si>
  <si>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</si>
  <si>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</si>
  <si>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</si>
  <si>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</si>
  <si>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</si>
  <si>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</si>
  <si>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</si>
  <si>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</si>
  <si>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</si>
  <si>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</si>
  <si>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</si>
  <si>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</si>
  <si>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</si>
  <si>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</si>
  <si>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</si>
  <si>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</si>
  <si>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</si>
  <si>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</si>
  <si>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</si>
  <si>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</si>
  <si>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</si>
  <si>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</si>
  <si>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</si>
  <si>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</si>
  <si>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</si>
  <si>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</si>
  <si>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</si>
  <si>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</si>
  <si>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</si>
  <si>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</si>
  <si>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</si>
  <si>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</si>
  <si>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</si>
  <si>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</si>
  <si>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</si>
  <si>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</si>
  <si>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</si>
  <si>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</si>
  <si>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</si>
  <si>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</si>
  <si>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</si>
  <si>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</si>
  <si>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</si>
  <si>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</si>
  <si>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</si>
  <si>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東吾妻町</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</si>
  <si>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</si>
  <si>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</si>
  <si>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</si>
  <si>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</si>
  <si>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</si>
  <si>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</si>
  <si>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</si>
  <si>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</si>
  <si>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</si>
  <si>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</si>
  <si>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</si>
  <si>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料金収入や一般会計からの繰入金等の総収益で、総費用に地方償還金を加えた費用をどの程度賄えているかを表す指標である収益的収支比率について、平成23年から5年間は96～100%を推移しており、赤字ではあるが赤字幅は極めて小さい。平成27年は職員増のため91%と赤字になっている。今後、職員数の適正化に努める。
④料金収入に対する企業債残高の割合であり、企業債残高の規模を表す企業債残高対事業規模比率は、当該値が0.00となっている。これは一般会計からの繰入金によるものであり、実際の残高は存在する。
⑤使用料で回収すべき経費を、どの程度使用料で賄えているかを表す経費回収率は、近年低下傾向にあるが平成23年からの5年間は90%～100%であり、ほとんどを使用料金収入で賄えている状況になる。類似団体と比較しても20ポイント以上良い。
⑥有収水量1㎥あたりの汚水処理に要した費用であり、汚水資本費・汚水維持管理費の両方を含めた汚水処理に係るコストを表した汚水処理原価が類似団体より高くなっているのは、浄化槽設置基数が増えてことによる経費の増、また人口減少による有収水量の減が理由と考えられる。
⑦施設・設備が一日に対応可能な処理能力に対する、一日平均処理水量の割合であり、施設の利用状況や適正規模を判断する施設利用率は、平成23年からの5年間で全て50%を割り込んでいる。これは各世帯の居住人員が少ないため、最も小さい浄化槽である5人槽でも能力を余しているためであり、類似団体と比較では悪い。
⑧現在処理区域人口のうち、実際に水洗便所を設置している人口の割合を表した水洗化率について100%を維持している。類似団体との比較では良い。</t>
    <rPh sb="1" eb="3">
      <t>リョウキン</t>
    </rPh>
    <rPh sb="3" eb="5">
      <t>シュウニュウ</t>
    </rPh>
    <rPh sb="6" eb="8">
      <t>イッパン</t>
    </rPh>
    <rPh sb="8" eb="10">
      <t>カイケイ</t>
    </rPh>
    <rPh sb="13" eb="16">
      <t>クリイレキン</t>
    </rPh>
    <rPh sb="16" eb="17">
      <t>トウ</t>
    </rPh>
    <rPh sb="18" eb="21">
      <t>ソウシュウエキ</t>
    </rPh>
    <rPh sb="23" eb="26">
      <t>ソウヒヨウ</t>
    </rPh>
    <rPh sb="27" eb="29">
      <t>チホウ</t>
    </rPh>
    <rPh sb="29" eb="32">
      <t>ショウカンキン</t>
    </rPh>
    <rPh sb="33" eb="34">
      <t>クワ</t>
    </rPh>
    <rPh sb="36" eb="38">
      <t>ヒヨウ</t>
    </rPh>
    <rPh sb="41" eb="43">
      <t>テイド</t>
    </rPh>
    <rPh sb="43" eb="44">
      <t>マカナ</t>
    </rPh>
    <rPh sb="50" eb="51">
      <t>アラワ</t>
    </rPh>
    <rPh sb="52" eb="54">
      <t>シヒョウ</t>
    </rPh>
    <rPh sb="57" eb="60">
      <t>シュウエキテキ</t>
    </rPh>
    <rPh sb="60" eb="62">
      <t>シュウシ</t>
    </rPh>
    <rPh sb="62" eb="64">
      <t>ヒリツ</t>
    </rPh>
    <rPh sb="69" eb="71">
      <t>ヘイセイ</t>
    </rPh>
    <rPh sb="73" eb="74">
      <t>ネン</t>
    </rPh>
    <rPh sb="77" eb="79">
      <t>ネンカン</t>
    </rPh>
    <rPh sb="88" eb="90">
      <t>スイイ</t>
    </rPh>
    <rPh sb="95" eb="97">
      <t>アカジ</t>
    </rPh>
    <rPh sb="102" eb="105">
      <t>アカジハバ</t>
    </rPh>
    <rPh sb="106" eb="107">
      <t>キワ</t>
    </rPh>
    <rPh sb="109" eb="110">
      <t>チイ</t>
    </rPh>
    <rPh sb="113" eb="115">
      <t>ヘイセイ</t>
    </rPh>
    <rPh sb="119" eb="121">
      <t>ショクイン</t>
    </rPh>
    <rPh sb="121" eb="122">
      <t>ゾウ</t>
    </rPh>
    <rPh sb="129" eb="131">
      <t>アカジ</t>
    </rPh>
    <rPh sb="138" eb="140">
      <t>コンゴ</t>
    </rPh>
    <rPh sb="141" eb="143">
      <t>ショクイン</t>
    </rPh>
    <rPh sb="143" eb="144">
      <t>スウ</t>
    </rPh>
    <rPh sb="145" eb="147">
      <t>テキセイ</t>
    </rPh>
    <rPh sb="147" eb="148">
      <t>カ</t>
    </rPh>
    <rPh sb="149" eb="150">
      <t>ツト</t>
    </rPh>
    <rPh sb="155" eb="157">
      <t>リョウキン</t>
    </rPh>
    <rPh sb="157" eb="159">
      <t>シュウニュウ</t>
    </rPh>
    <rPh sb="160" eb="161">
      <t>タイ</t>
    </rPh>
    <rPh sb="163" eb="165">
      <t>キギョウ</t>
    </rPh>
    <rPh sb="165" eb="166">
      <t>サイ</t>
    </rPh>
    <rPh sb="166" eb="168">
      <t>ザンダカ</t>
    </rPh>
    <rPh sb="169" eb="171">
      <t>ワリアイ</t>
    </rPh>
    <rPh sb="175" eb="177">
      <t>キギョウ</t>
    </rPh>
    <rPh sb="177" eb="178">
      <t>サイ</t>
    </rPh>
    <rPh sb="178" eb="180">
      <t>ザンダカ</t>
    </rPh>
    <rPh sb="181" eb="183">
      <t>キボ</t>
    </rPh>
    <rPh sb="184" eb="185">
      <t>アラワ</t>
    </rPh>
    <rPh sb="186" eb="189">
      <t>キギョウサイ</t>
    </rPh>
    <rPh sb="189" eb="191">
      <t>ザンダカ</t>
    </rPh>
    <rPh sb="191" eb="192">
      <t>タイ</t>
    </rPh>
    <rPh sb="192" eb="194">
      <t>ジギョウ</t>
    </rPh>
    <rPh sb="194" eb="196">
      <t>キボ</t>
    </rPh>
    <rPh sb="196" eb="198">
      <t>ヒリツ</t>
    </rPh>
    <rPh sb="200" eb="202">
      <t>トウガイ</t>
    </rPh>
    <rPh sb="202" eb="203">
      <t>チ</t>
    </rPh>
    <rPh sb="218" eb="220">
      <t>イッパン</t>
    </rPh>
    <rPh sb="220" eb="222">
      <t>カイケイ</t>
    </rPh>
    <rPh sb="225" eb="228">
      <t>クリイレキン</t>
    </rPh>
    <rPh sb="237" eb="239">
      <t>ジッサイ</t>
    </rPh>
    <rPh sb="240" eb="242">
      <t>ザンダカ</t>
    </rPh>
    <rPh sb="243" eb="245">
      <t>ソンザイ</t>
    </rPh>
    <rPh sb="250" eb="253">
      <t>シヨウリョウ</t>
    </rPh>
    <rPh sb="254" eb="256">
      <t>カイシュウ</t>
    </rPh>
    <rPh sb="259" eb="261">
      <t>ケイヒ</t>
    </rPh>
    <rPh sb="265" eb="267">
      <t>テイド</t>
    </rPh>
    <rPh sb="267" eb="270">
      <t>シヨウリョウ</t>
    </rPh>
    <rPh sb="271" eb="272">
      <t>マカナ</t>
    </rPh>
    <rPh sb="278" eb="279">
      <t>アラワ</t>
    </rPh>
    <rPh sb="280" eb="282">
      <t>ケイヒ</t>
    </rPh>
    <rPh sb="282" eb="285">
      <t>カイシュウリツ</t>
    </rPh>
    <rPh sb="287" eb="289">
      <t>キンネン</t>
    </rPh>
    <rPh sb="672" eb="674">
      <t>ジンコウ</t>
    </rPh>
    <rPh sb="675" eb="677">
      <t>ワリアイ</t>
    </rPh>
    <rPh sb="678" eb="679">
      <t>アラワ</t>
    </rPh>
    <rPh sb="681" eb="684">
      <t>スイセンカ</t>
    </rPh>
    <rPh sb="684" eb="685">
      <t>リツ</t>
    </rPh>
    <rPh sb="694" eb="696">
      <t>イジ</t>
    </rPh>
    <rPh sb="701" eb="703">
      <t>ルイジ</t>
    </rPh>
    <rPh sb="703" eb="705">
      <t>ダンタイ</t>
    </rPh>
    <rPh sb="707" eb="709">
      <t>ヒカク</t>
    </rPh>
    <rPh sb="711" eb="712">
      <t>ヨ</t>
    </rPh>
    <phoneticPr fontId="4"/>
  </si>
  <si>
    <t>浄化槽の耐用年数は概ね30年と言われている。東吾妻町では平成9年より、事業を実施しているため、一番古い浄化槽は使用開始から19年が経過している。現在は、使用開始後15年を過ぎている使用者に対し、浄化槽教室を開催し、浄化槽を少しでも長く使ってもらえるよう啓発を行なっている。今後は浄化槽の修理や入替等の検討も必要となるため、基金積立を実施することで、将来の浄化槽補修・更新について対応していく。</t>
    <rPh sb="0" eb="3">
      <t>ジョウカソウ</t>
    </rPh>
    <rPh sb="4" eb="6">
      <t>タイヨウ</t>
    </rPh>
    <rPh sb="6" eb="8">
      <t>ネンスウ</t>
    </rPh>
    <rPh sb="9" eb="10">
      <t>オオム</t>
    </rPh>
    <rPh sb="13" eb="14">
      <t>ネン</t>
    </rPh>
    <rPh sb="15" eb="16">
      <t>イ</t>
    </rPh>
    <rPh sb="22" eb="23">
      <t>ヒガシ</t>
    </rPh>
    <rPh sb="23" eb="26">
      <t>アガツママチ</t>
    </rPh>
    <rPh sb="28" eb="30">
      <t>ヘイセイ</t>
    </rPh>
    <rPh sb="31" eb="32">
      <t>ネン</t>
    </rPh>
    <rPh sb="35" eb="37">
      <t>ジギョウ</t>
    </rPh>
    <rPh sb="38" eb="40">
      <t>ジッシ</t>
    </rPh>
    <rPh sb="47" eb="49">
      <t>イチバン</t>
    </rPh>
    <rPh sb="49" eb="50">
      <t>フル</t>
    </rPh>
    <rPh sb="55" eb="57">
      <t>シヨウ</t>
    </rPh>
    <rPh sb="57" eb="59">
      <t>カイシ</t>
    </rPh>
    <rPh sb="63" eb="64">
      <t>ネン</t>
    </rPh>
    <rPh sb="65" eb="67">
      <t>ケイカ</t>
    </rPh>
    <rPh sb="72" eb="74">
      <t>ゲンザイ</t>
    </rPh>
    <rPh sb="76" eb="78">
      <t>シヨウ</t>
    </rPh>
    <rPh sb="78" eb="80">
      <t>カイシ</t>
    </rPh>
    <rPh sb="80" eb="81">
      <t>ゴ</t>
    </rPh>
    <rPh sb="83" eb="84">
      <t>ネン</t>
    </rPh>
    <rPh sb="85" eb="86">
      <t>ス</t>
    </rPh>
    <rPh sb="90" eb="93">
      <t>シヨウシャ</t>
    </rPh>
    <rPh sb="94" eb="95">
      <t>タイ</t>
    </rPh>
    <rPh sb="100" eb="102">
      <t>キョウシツ</t>
    </rPh>
    <rPh sb="103" eb="105">
      <t>カイサイ</t>
    </rPh>
    <rPh sb="111" eb="112">
      <t>スコ</t>
    </rPh>
    <rPh sb="115" eb="116">
      <t>ナガ</t>
    </rPh>
    <rPh sb="117" eb="118">
      <t>ツカ</t>
    </rPh>
    <rPh sb="126" eb="128">
      <t>ケイハツ</t>
    </rPh>
    <rPh sb="129" eb="130">
      <t>オコ</t>
    </rPh>
    <rPh sb="136" eb="138">
      <t>コンゴ</t>
    </rPh>
    <rPh sb="143" eb="145">
      <t>シュウリ</t>
    </rPh>
    <rPh sb="146" eb="148">
      <t>イレカエ</t>
    </rPh>
    <rPh sb="148" eb="149">
      <t>トウ</t>
    </rPh>
    <rPh sb="150" eb="152">
      <t>ケントウ</t>
    </rPh>
    <rPh sb="153" eb="155">
      <t>ヒツヨウ</t>
    </rPh>
    <rPh sb="161" eb="163">
      <t>キキン</t>
    </rPh>
    <rPh sb="163" eb="165">
      <t>ツミタ</t>
    </rPh>
    <rPh sb="166" eb="168">
      <t>ジッシ</t>
    </rPh>
    <rPh sb="174" eb="176">
      <t>ショウライ</t>
    </rPh>
    <rPh sb="180" eb="182">
      <t>ホシュウ</t>
    </rPh>
    <rPh sb="183" eb="185">
      <t>コウシン</t>
    </rPh>
    <rPh sb="189" eb="191">
      <t>タイオウ</t>
    </rPh>
    <phoneticPr fontId="4"/>
  </si>
  <si>
    <t>浄化槽市町村整備事業は、当初から定額料金制を採用したため、ほとんどの経費を料金収入で賄えている。事務のさらなる効率化を進め、安定した事業経営が可能である。既存の浄化槽についても、極力長期間使用できるように浄化槽教室を開催し、使用者の意識向上を図っている。ただし、将来的な浄化槽の補修・更新については、人口減少など社会的要因を踏まえた上で、町として基金を積立てながら対応を検討していく。</t>
    <rPh sb="0" eb="3">
      <t>ジョウカソウ</t>
    </rPh>
    <rPh sb="3" eb="6">
      <t>シチョウソン</t>
    </rPh>
    <rPh sb="6" eb="8">
      <t>セイビ</t>
    </rPh>
    <rPh sb="8" eb="10">
      <t>ジギョウ</t>
    </rPh>
    <rPh sb="12" eb="14">
      <t>トウショ</t>
    </rPh>
    <rPh sb="16" eb="18">
      <t>テイガク</t>
    </rPh>
    <rPh sb="18" eb="21">
      <t>リョウキンセイ</t>
    </rPh>
    <rPh sb="22" eb="24">
      <t>サイヨウ</t>
    </rPh>
    <rPh sb="34" eb="36">
      <t>ケイヒ</t>
    </rPh>
    <rPh sb="37" eb="39">
      <t>リョウキン</t>
    </rPh>
    <rPh sb="39" eb="41">
      <t>シュウニュウ</t>
    </rPh>
    <rPh sb="42" eb="43">
      <t>マカナ</t>
    </rPh>
    <rPh sb="48" eb="50">
      <t>ジム</t>
    </rPh>
    <rPh sb="55" eb="58">
      <t>コウリツカ</t>
    </rPh>
    <rPh sb="59" eb="60">
      <t>スス</t>
    </rPh>
    <rPh sb="62" eb="64">
      <t>アンテイ</t>
    </rPh>
    <rPh sb="66" eb="68">
      <t>ジギョウ</t>
    </rPh>
    <rPh sb="68" eb="70">
      <t>ケイエイ</t>
    </rPh>
    <rPh sb="71" eb="73">
      <t>カノウ</t>
    </rPh>
    <rPh sb="77" eb="79">
      <t>キゾン</t>
    </rPh>
    <rPh sb="89" eb="91">
      <t>キョクリョク</t>
    </rPh>
    <rPh sb="91" eb="93">
      <t>チョウキ</t>
    </rPh>
    <rPh sb="93" eb="94">
      <t>カン</t>
    </rPh>
    <rPh sb="94" eb="96">
      <t>シヨウ</t>
    </rPh>
    <rPh sb="105" eb="107">
      <t>キョウシツ</t>
    </rPh>
    <rPh sb="108" eb="110">
      <t>カイサイ</t>
    </rPh>
    <rPh sb="112" eb="115">
      <t>シヨウシャ</t>
    </rPh>
    <rPh sb="116" eb="118">
      <t>イシキ</t>
    </rPh>
    <rPh sb="118" eb="120">
      <t>コウジョウ</t>
    </rPh>
    <rPh sb="121" eb="122">
      <t>ハカ</t>
    </rPh>
    <rPh sb="131" eb="133">
      <t>ショウライ</t>
    </rPh>
    <rPh sb="133" eb="134">
      <t>テキ</t>
    </rPh>
    <rPh sb="139" eb="141">
      <t>ホシュウ</t>
    </rPh>
    <rPh sb="142" eb="144">
      <t>コウシン</t>
    </rPh>
    <rPh sb="150" eb="152">
      <t>ジンコウ</t>
    </rPh>
    <rPh sb="152" eb="154">
      <t>ゲンショウ</t>
    </rPh>
    <rPh sb="156" eb="159">
      <t>シャカイテキ</t>
    </rPh>
    <rPh sb="159" eb="161">
      <t>ヨウイン</t>
    </rPh>
    <rPh sb="162" eb="163">
      <t>フ</t>
    </rPh>
    <rPh sb="166" eb="167">
      <t>ウエ</t>
    </rPh>
    <rPh sb="169" eb="170">
      <t>マチ</t>
    </rPh>
    <rPh sb="173" eb="175">
      <t>キキン</t>
    </rPh>
    <rPh sb="176" eb="178">
      <t>ツミタ</t>
    </rPh>
    <rPh sb="182" eb="184">
      <t>タイオウ</t>
    </rPh>
    <rPh sb="185" eb="18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</si>
</sst>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6316864"/>
        <c:axId val="30631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06316864"/>
        <c:axId val="306317256"/>
      </c:lineChart>
      <c:dateAx>
        <c:axId val="306316864"/>
        <c:scaling>
          <c:orientation val="minMax"/>
        </c:scaling>
        <c:delete val="1"/>
        <c:axPos val="b"/>
        <c:numFmt formatCode="ge" sourceLinked="1"/>
        <c:majorTickMark val="none"/>
        <c:minorTickMark val="none"/>
        <c:tickLblPos val="none"/>
        <c:crossAx val="306317256"/>
        <c:crosses val="autoZero"/>
        <c:auto val="1"/>
        <c:lblOffset val="100"/>
        <c:baseTimeUnit val="years"/>
      </c:dateAx>
      <c:valAx>
        <c:axId val="30631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41.02</c:v>
                </c:pt>
                <c:pt idx="1">
                  <c:v>43.93</c:v>
                </c:pt>
                <c:pt idx="2">
                  <c:v>48.26</c:v>
                </c:pt>
                <c:pt idx="3">
                  <c:v>47.37</c:v>
                </c:pt>
                <c:pt idx="4">
                  <c:v>45.06</c:v>
                </c:pt>
              </c:numCache>
            </c:numRef>
          </c:val>
        </c:ser>
        <c:dLbls>
          <c:showLegendKey val="0"/>
          <c:showVal val="0"/>
          <c:showCatName val="0"/>
          <c:showSerName val="0"/>
          <c:showPercent val="0"/>
          <c:showBubbleSize val="0"/>
        </c:dLbls>
        <c:gapWidth val="150"/>
        <c:axId val="308556104"/>
        <c:axId val="30924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51.83</c:v>
                </c:pt>
                <c:pt idx="2">
                  <c:v>59.5</c:v>
                </c:pt>
                <c:pt idx="3">
                  <c:v>53.84</c:v>
                </c:pt>
                <c:pt idx="4">
                  <c:v>60.25</c:v>
                </c:pt>
              </c:numCache>
            </c:numRef>
          </c:val>
          <c:smooth val="0"/>
        </c:ser>
        <c:dLbls>
          <c:showLegendKey val="0"/>
          <c:showVal val="0"/>
          <c:showCatName val="0"/>
          <c:showSerName val="0"/>
          <c:showPercent val="0"/>
          <c:showBubbleSize val="0"/>
        </c:dLbls>
        <c:marker val="1"/>
        <c:smooth val="0"/>
        <c:axId val="308556104"/>
        <c:axId val="309245008"/>
      </c:lineChart>
      <c:dateAx>
        <c:axId val="308556104"/>
        <c:scaling>
          <c:orientation val="minMax"/>
        </c:scaling>
        <c:delete val="1"/>
        <c:axPos val="b"/>
        <c:numFmt formatCode="ge" sourceLinked="1"/>
        <c:majorTickMark val="none"/>
        <c:minorTickMark val="none"/>
        <c:tickLblPos val="none"/>
        <c:crossAx val="309245008"/>
        <c:crosses val="autoZero"/>
        <c:auto val="1"/>
        <c:lblOffset val="100"/>
        <c:baseTimeUnit val="years"/>
      </c:dateAx>
      <c:valAx>
        <c:axId val="30924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55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09246184"/>
        <c:axId val="30924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97.64</c:v>
                </c:pt>
                <c:pt idx="2">
                  <c:v>92.37</c:v>
                </c:pt>
                <c:pt idx="3">
                  <c:v>95.04</c:v>
                </c:pt>
                <c:pt idx="4">
                  <c:v>95.26</c:v>
                </c:pt>
              </c:numCache>
            </c:numRef>
          </c:val>
          <c:smooth val="0"/>
        </c:ser>
        <c:dLbls>
          <c:showLegendKey val="0"/>
          <c:showVal val="0"/>
          <c:showCatName val="0"/>
          <c:showSerName val="0"/>
          <c:showPercent val="0"/>
          <c:showBubbleSize val="0"/>
        </c:dLbls>
        <c:marker val="1"/>
        <c:smooth val="0"/>
        <c:axId val="309246184"/>
        <c:axId val="309246576"/>
      </c:lineChart>
      <c:dateAx>
        <c:axId val="309246184"/>
        <c:scaling>
          <c:orientation val="minMax"/>
        </c:scaling>
        <c:delete val="1"/>
        <c:axPos val="b"/>
        <c:numFmt formatCode="ge" sourceLinked="1"/>
        <c:majorTickMark val="none"/>
        <c:minorTickMark val="none"/>
        <c:tickLblPos val="none"/>
        <c:crossAx val="309246576"/>
        <c:crosses val="autoZero"/>
        <c:auto val="1"/>
        <c:lblOffset val="100"/>
        <c:baseTimeUnit val="years"/>
      </c:dateAx>
      <c:valAx>
        <c:axId val="30924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24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98.03</c:v>
                </c:pt>
                <c:pt idx="1">
                  <c:v>96.67</c:v>
                </c:pt>
                <c:pt idx="2">
                  <c:v>100.24</c:v>
                </c:pt>
                <c:pt idx="3">
                  <c:v>98.46</c:v>
                </c:pt>
                <c:pt idx="4">
                  <c:v>91.95</c:v>
                </c:pt>
              </c:numCache>
            </c:numRef>
          </c:val>
        </c:ser>
        <c:dLbls>
          <c:showLegendKey val="0"/>
          <c:showVal val="0"/>
          <c:showCatName val="0"/>
          <c:showSerName val="0"/>
          <c:showPercent val="0"/>
          <c:showBubbleSize val="0"/>
        </c:dLbls>
        <c:gapWidth val="150"/>
        <c:axId val="306318432"/>
        <c:axId val="306318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318432"/>
        <c:axId val="306318824"/>
      </c:lineChart>
      <c:dateAx>
        <c:axId val="306318432"/>
        <c:scaling>
          <c:orientation val="minMax"/>
        </c:scaling>
        <c:delete val="1"/>
        <c:axPos val="b"/>
        <c:numFmt formatCode="ge" sourceLinked="1"/>
        <c:majorTickMark val="none"/>
        <c:minorTickMark val="none"/>
        <c:tickLblPos val="none"/>
        <c:crossAx val="306318824"/>
        <c:crosses val="autoZero"/>
        <c:auto val="1"/>
        <c:lblOffset val="100"/>
        <c:baseTimeUnit val="years"/>
      </c:dateAx>
      <c:valAx>
        <c:axId val="30631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320000"/>
        <c:axId val="30632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320000"/>
        <c:axId val="306320392"/>
      </c:lineChart>
      <c:dateAx>
        <c:axId val="306320000"/>
        <c:scaling>
          <c:orientation val="minMax"/>
        </c:scaling>
        <c:delete val="1"/>
        <c:axPos val="b"/>
        <c:numFmt formatCode="ge" sourceLinked="1"/>
        <c:majorTickMark val="none"/>
        <c:minorTickMark val="none"/>
        <c:tickLblPos val="none"/>
        <c:crossAx val="306320392"/>
        <c:crosses val="autoZero"/>
        <c:auto val="1"/>
        <c:lblOffset val="100"/>
        <c:baseTimeUnit val="years"/>
      </c:dateAx>
      <c:valAx>
        <c:axId val="30632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321568"/>
        <c:axId val="30632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321568"/>
        <c:axId val="306321960"/>
      </c:lineChart>
      <c:dateAx>
        <c:axId val="306321568"/>
        <c:scaling>
          <c:orientation val="minMax"/>
        </c:scaling>
        <c:delete val="1"/>
        <c:axPos val="b"/>
        <c:numFmt formatCode="ge" sourceLinked="1"/>
        <c:majorTickMark val="none"/>
        <c:minorTickMark val="none"/>
        <c:tickLblPos val="none"/>
        <c:crossAx val="306321960"/>
        <c:crosses val="autoZero"/>
        <c:auto val="1"/>
        <c:lblOffset val="100"/>
        <c:baseTimeUnit val="years"/>
      </c:dateAx>
      <c:valAx>
        <c:axId val="30632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5378488"/>
        <c:axId val="30854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5378488"/>
        <c:axId val="308548656"/>
      </c:lineChart>
      <c:dateAx>
        <c:axId val="305378488"/>
        <c:scaling>
          <c:orientation val="minMax"/>
        </c:scaling>
        <c:delete val="1"/>
        <c:axPos val="b"/>
        <c:numFmt formatCode="ge" sourceLinked="1"/>
        <c:majorTickMark val="none"/>
        <c:minorTickMark val="none"/>
        <c:tickLblPos val="none"/>
        <c:crossAx val="308548656"/>
        <c:crosses val="autoZero"/>
        <c:auto val="1"/>
        <c:lblOffset val="100"/>
        <c:baseTimeUnit val="years"/>
      </c:dateAx>
      <c:valAx>
        <c:axId val="30854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37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549832"/>
        <c:axId val="30855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549832"/>
        <c:axId val="308550224"/>
      </c:lineChart>
      <c:dateAx>
        <c:axId val="308549832"/>
        <c:scaling>
          <c:orientation val="minMax"/>
        </c:scaling>
        <c:delete val="1"/>
        <c:axPos val="b"/>
        <c:numFmt formatCode="ge" sourceLinked="1"/>
        <c:majorTickMark val="none"/>
        <c:minorTickMark val="none"/>
        <c:tickLblPos val="none"/>
        <c:crossAx val="308550224"/>
        <c:crosses val="autoZero"/>
        <c:auto val="1"/>
        <c:lblOffset val="100"/>
        <c:baseTimeUnit val="years"/>
      </c:dateAx>
      <c:valAx>
        <c:axId val="30855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54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8551400"/>
        <c:axId val="30855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202.91</c:v>
                </c:pt>
                <c:pt idx="2">
                  <c:v>232.83</c:v>
                </c:pt>
                <c:pt idx="3">
                  <c:v>261.08</c:v>
                </c:pt>
                <c:pt idx="4">
                  <c:v>241.49</c:v>
                </c:pt>
              </c:numCache>
            </c:numRef>
          </c:val>
          <c:smooth val="0"/>
        </c:ser>
        <c:dLbls>
          <c:showLegendKey val="0"/>
          <c:showVal val="0"/>
          <c:showCatName val="0"/>
          <c:showSerName val="0"/>
          <c:showPercent val="0"/>
          <c:showBubbleSize val="0"/>
        </c:dLbls>
        <c:marker val="1"/>
        <c:smooth val="0"/>
        <c:axId val="308551400"/>
        <c:axId val="308551792"/>
      </c:lineChart>
      <c:dateAx>
        <c:axId val="308551400"/>
        <c:scaling>
          <c:orientation val="minMax"/>
        </c:scaling>
        <c:delete val="1"/>
        <c:axPos val="b"/>
        <c:numFmt formatCode="ge" sourceLinked="1"/>
        <c:majorTickMark val="none"/>
        <c:minorTickMark val="none"/>
        <c:tickLblPos val="none"/>
        <c:crossAx val="308551792"/>
        <c:crosses val="autoZero"/>
        <c:auto val="1"/>
        <c:lblOffset val="100"/>
        <c:baseTimeUnit val="years"/>
      </c:dateAx>
      <c:valAx>
        <c:axId val="30855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55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100</c:v>
                </c:pt>
                <c:pt idx="2">
                  <c:v>94.79</c:v>
                </c:pt>
                <c:pt idx="3">
                  <c:v>89.39</c:v>
                </c:pt>
                <c:pt idx="4">
                  <c:v>94.05</c:v>
                </c:pt>
              </c:numCache>
            </c:numRef>
          </c:val>
        </c:ser>
        <c:dLbls>
          <c:showLegendKey val="0"/>
          <c:showVal val="0"/>
          <c:showCatName val="0"/>
          <c:showSerName val="0"/>
          <c:showPercent val="0"/>
          <c:showBubbleSize val="0"/>
        </c:dLbls>
        <c:gapWidth val="150"/>
        <c:axId val="308552968"/>
        <c:axId val="30855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72.77</c:v>
                </c:pt>
                <c:pt idx="2">
                  <c:v>67.92</c:v>
                </c:pt>
                <c:pt idx="3">
                  <c:v>68.61</c:v>
                </c:pt>
                <c:pt idx="4">
                  <c:v>65.7</c:v>
                </c:pt>
              </c:numCache>
            </c:numRef>
          </c:val>
          <c:smooth val="0"/>
        </c:ser>
        <c:dLbls>
          <c:showLegendKey val="0"/>
          <c:showVal val="0"/>
          <c:showCatName val="0"/>
          <c:showSerName val="0"/>
          <c:showPercent val="0"/>
          <c:showBubbleSize val="0"/>
        </c:dLbls>
        <c:marker val="1"/>
        <c:smooth val="0"/>
        <c:axId val="308552968"/>
        <c:axId val="308553360"/>
      </c:lineChart>
      <c:dateAx>
        <c:axId val="308552968"/>
        <c:scaling>
          <c:orientation val="minMax"/>
        </c:scaling>
        <c:delete val="1"/>
        <c:axPos val="b"/>
        <c:numFmt formatCode="ge" sourceLinked="1"/>
        <c:majorTickMark val="none"/>
        <c:minorTickMark val="none"/>
        <c:tickLblPos val="none"/>
        <c:crossAx val="308553360"/>
        <c:crosses val="autoZero"/>
        <c:auto val="1"/>
        <c:lblOffset val="100"/>
        <c:baseTimeUnit val="years"/>
      </c:dateAx>
      <c:valAx>
        <c:axId val="30855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55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245.29</c:v>
                </c:pt>
                <c:pt idx="1">
                  <c:v>238.88</c:v>
                </c:pt>
                <c:pt idx="2">
                  <c:v>232.09</c:v>
                </c:pt>
                <c:pt idx="3">
                  <c:v>262.14999999999998</c:v>
                </c:pt>
                <c:pt idx="4">
                  <c:v>262.85000000000002</c:v>
                </c:pt>
              </c:numCache>
            </c:numRef>
          </c:val>
        </c:ser>
        <c:dLbls>
          <c:showLegendKey val="0"/>
          <c:showVal val="0"/>
          <c:showCatName val="0"/>
          <c:showSerName val="0"/>
          <c:showPercent val="0"/>
          <c:showBubbleSize val="0"/>
        </c:dLbls>
        <c:gapWidth val="150"/>
        <c:axId val="308554536"/>
        <c:axId val="30855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243.06</c:v>
                </c:pt>
                <c:pt idx="2">
                  <c:v>229.12</c:v>
                </c:pt>
                <c:pt idx="3">
                  <c:v>241.18</c:v>
                </c:pt>
                <c:pt idx="4">
                  <c:v>247.94</c:v>
                </c:pt>
              </c:numCache>
            </c:numRef>
          </c:val>
          <c:smooth val="0"/>
        </c:ser>
        <c:dLbls>
          <c:showLegendKey val="0"/>
          <c:showVal val="0"/>
          <c:showCatName val="0"/>
          <c:showSerName val="0"/>
          <c:showPercent val="0"/>
          <c:showBubbleSize val="0"/>
        </c:dLbls>
        <c:marker val="1"/>
        <c:smooth val="0"/>
        <c:axId val="308554536"/>
        <c:axId val="308554928"/>
      </c:lineChart>
      <c:dateAx>
        <c:axId val="308554536"/>
        <c:scaling>
          <c:orientation val="minMax"/>
        </c:scaling>
        <c:delete val="1"/>
        <c:axPos val="b"/>
        <c:numFmt formatCode="ge" sourceLinked="1"/>
        <c:majorTickMark val="none"/>
        <c:minorTickMark val="none"/>
        <c:tickLblPos val="none"/>
        <c:crossAx val="308554928"/>
        <c:crosses val="autoZero"/>
        <c:auto val="1"/>
        <c:lblOffset val="100"/>
        <c:baseTimeUnit val="years"/>
      </c:dateAx>
      <c:valAx>
        <c:axId val="30855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55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東吾妻町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14880</v>
      </c>
      <c r="AM8" s="47"/>
      <c r="AN8" s="47"/>
      <c r="AO8" s="47"/>
      <c r="AP8" s="47"/>
      <c r="AQ8" s="47"/>
      <c r="AR8" s="47"/>
      <c r="AS8" s="47"/>
      <c r="AT8" s="43">
        <f>データ!S6</f>
        <v>253.91</v>
      </c>
      <c r="AU8" s="43"/>
      <c r="AV8" s="43"/>
      <c r="AW8" s="43"/>
      <c r="AX8" s="43"/>
      <c r="AY8" s="43"/>
      <c r="AZ8" s="43"/>
      <c r="BA8" s="43"/>
      <c r="BB8" s="43">
        <f>データ!T6</f>
        <v>58.6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31.38</v>
      </c>
      <c r="Q10" s="43"/>
      <c r="R10" s="43"/>
      <c r="S10" s="43"/>
      <c r="T10" s="43"/>
      <c r="U10" s="43"/>
      <c r="V10" s="43"/>
      <c r="W10" s="43">
        <f>データ!P6</f>
        <v>100</v>
      </c>
      <c r="X10" s="43"/>
      <c r="Y10" s="43"/>
      <c r="Z10" s="43"/>
      <c r="AA10" s="43"/>
      <c r="AB10" s="43"/>
      <c r="AC10" s="43"/>
      <c r="AD10" s="47">
        <f>データ!Q6</f>
        <v>3699</v>
      </c>
      <c r="AE10" s="47"/>
      <c r="AF10" s="47"/>
      <c r="AG10" s="47"/>
      <c r="AH10" s="47"/>
      <c r="AI10" s="47"/>
      <c r="AJ10" s="47"/>
      <c r="AK10" s="2"/>
      <c r="AL10" s="47">
        <f>データ!U6</f>
        <v>4622</v>
      </c>
      <c r="AM10" s="47"/>
      <c r="AN10" s="47"/>
      <c r="AO10" s="47"/>
      <c r="AP10" s="47"/>
      <c r="AQ10" s="47"/>
      <c r="AR10" s="47"/>
      <c r="AS10" s="47"/>
      <c r="AT10" s="43">
        <f>データ!V6</f>
        <v>0.53</v>
      </c>
      <c r="AU10" s="43"/>
      <c r="AV10" s="43"/>
      <c r="AW10" s="43"/>
      <c r="AX10" s="43"/>
      <c r="AY10" s="43"/>
      <c r="AZ10" s="43"/>
      <c r="BA10" s="43"/>
      <c r="BB10" s="43">
        <f>データ!W6</f>
        <v>8720.75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109</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110</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104299</v>
      </c>
      <c r="D6" s="31">
        <f t="shared" si="3"/>
        <v>47</v>
      </c>
      <c r="E6" s="31">
        <f t="shared" si="3"/>
        <v>18</v>
      </c>
      <c r="F6" s="31">
        <f t="shared" si="3"/>
        <v>0</v>
      </c>
      <c r="G6" s="31">
        <f t="shared" si="3"/>
        <v>0</v>
      </c>
      <c r="H6" s="31" t="str">
        <f t="shared" si="3"/>
        <v>群馬県　東吾妻町</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31.38</v>
      </c>
      <c r="P6" s="32">
        <f t="shared" si="3"/>
        <v>100</v>
      </c>
      <c r="Q6" s="32">
        <f t="shared" si="3"/>
        <v>3699</v>
      </c>
      <c r="R6" s="32">
        <f t="shared" si="3"/>
        <v>14880</v>
      </c>
      <c r="S6" s="32">
        <f t="shared" si="3"/>
        <v>253.91</v>
      </c>
      <c r="T6" s="32">
        <f t="shared" si="3"/>
        <v>58.6</v>
      </c>
      <c r="U6" s="32">
        <f t="shared" si="3"/>
        <v>4622</v>
      </c>
      <c r="V6" s="32">
        <f t="shared" si="3"/>
        <v>0.53</v>
      </c>
      <c r="W6" s="32">
        <f t="shared" si="3"/>
        <v>8720.75</v>
      </c>
      <c r="X6" s="33">
        <f>IF(X7="",NA(),X7)</f>
        <v>98.03</v>
      </c>
      <c r="Y6" s="33">
        <f t="shared" ref="Y6:AG6" si="4">IF(Y7="",NA(),Y7)</f>
        <v>96.67</v>
      </c>
      <c r="Z6" s="33">
        <f t="shared" si="4"/>
        <v>100.24</v>
      </c>
      <c r="AA6" s="33">
        <f t="shared" si="4"/>
        <v>98.46</v>
      </c>
      <c r="AB6" s="33">
        <f t="shared" si="4"/>
        <v>91.95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202.91</v>
      </c>
      <c r="BL6" s="33">
        <f t="shared" si="7"/>
        <v>232.83</v>
      </c>
      <c r="BM6" s="33">
        <f t="shared" si="7"/>
        <v>261.08</v>
      </c>
      <c r="BN6" s="33">
        <f t="shared" si="7"/>
        <v>241.49</v>
      </c>
      <c r="BO6" s="32" t="str">
        <f>IF(BO7="","",IF(BO7="-","【-】","【"&amp;SUBSTITUTE(TEXT(BO7,"#,##0.00"),"-","△")&amp;"】"))</f>
        <v>【345.93】</v>
      </c>
      <c r="BP6" s="33">
        <f>IF(BP7="",NA(),BP7)</f>
        <v>100</v>
      </c>
      <c r="BQ6" s="33">
        <f t="shared" ref="BQ6:BY6" si="8">IF(BQ7="",NA(),BQ7)</f>
        <v>100</v>
      </c>
      <c r="BR6" s="33">
        <f t="shared" si="8"/>
        <v>94.79</v>
      </c>
      <c r="BS6" s="33">
        <f t="shared" si="8"/>
        <v>89.39</v>
      </c>
      <c r="BT6" s="33">
        <f t="shared" si="8"/>
        <v>94.05</v>
      </c>
      <c r="BU6" s="33">
        <f t="shared" si="8"/>
        <v>58.98</v>
      </c>
      <c r="BV6" s="33">
        <f t="shared" si="8"/>
        <v>72.77</v>
      </c>
      <c r="BW6" s="33">
        <f t="shared" si="8"/>
        <v>67.92</v>
      </c>
      <c r="BX6" s="33">
        <f t="shared" si="8"/>
        <v>68.61</v>
      </c>
      <c r="BY6" s="33">
        <f t="shared" si="8"/>
        <v>65.7</v>
      </c>
      <c r="BZ6" s="32" t="str">
        <f>IF(BZ7="","",IF(BZ7="-","【-】","【"&amp;SUBSTITUTE(TEXT(BZ7,"#,##0.00"),"-","△")&amp;"】"))</f>
        <v>【59.44】</v>
      </c>
      <c r="CA6" s="33">
        <f>IF(CA7="",NA(),CA7)</f>
        <v>245.29</v>
      </c>
      <c r="CB6" s="33">
        <f t="shared" ref="CB6:CJ6" si="9">IF(CB7="",NA(),CB7)</f>
        <v>238.88</v>
      </c>
      <c r="CC6" s="33">
        <f t="shared" si="9"/>
        <v>232.09</v>
      </c>
      <c r="CD6" s="33">
        <f t="shared" si="9"/>
        <v>262.14999999999998</v>
      </c>
      <c r="CE6" s="33">
        <f t="shared" si="9"/>
        <v>262.85000000000002</v>
      </c>
      <c r="CF6" s="33">
        <f t="shared" si="9"/>
        <v>253.84</v>
      </c>
      <c r="CG6" s="33">
        <f t="shared" si="9"/>
        <v>243.06</v>
      </c>
      <c r="CH6" s="33">
        <f t="shared" si="9"/>
        <v>229.12</v>
      </c>
      <c r="CI6" s="33">
        <f t="shared" si="9"/>
        <v>241.18</v>
      </c>
      <c r="CJ6" s="33">
        <f t="shared" si="9"/>
        <v>247.94</v>
      </c>
      <c r="CK6" s="32" t="str">
        <f>IF(CK7="","",IF(CK7="-","【-】","【"&amp;SUBSTITUTE(TEXT(CK7,"#,##0.00"),"-","△")&amp;"】"))</f>
        <v>【272.79】</v>
      </c>
      <c r="CL6" s="33">
        <f>IF(CL7="",NA(),CL7)</f>
        <v>41.02</v>
      </c>
      <c r="CM6" s="33">
        <f t="shared" ref="CM6:CU6" si="10">IF(CM7="",NA(),CM7)</f>
        <v>43.93</v>
      </c>
      <c r="CN6" s="33">
        <f t="shared" si="10"/>
        <v>48.26</v>
      </c>
      <c r="CO6" s="33">
        <f t="shared" si="10"/>
        <v>47.37</v>
      </c>
      <c r="CP6" s="33">
        <f t="shared" si="10"/>
        <v>45.06</v>
      </c>
      <c r="CQ6" s="33">
        <f t="shared" si="10"/>
        <v>60.03</v>
      </c>
      <c r="CR6" s="33">
        <f t="shared" si="10"/>
        <v>51.83</v>
      </c>
      <c r="CS6" s="33">
        <f t="shared" si="10"/>
        <v>59.5</v>
      </c>
      <c r="CT6" s="33">
        <f t="shared" si="10"/>
        <v>53.84</v>
      </c>
      <c r="CU6" s="33">
        <f t="shared" si="10"/>
        <v>60.25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97.64</v>
      </c>
      <c r="DD6" s="33">
        <f t="shared" si="11"/>
        <v>92.37</v>
      </c>
      <c r="DE6" s="33">
        <f t="shared" si="11"/>
        <v>95.04</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104299</v>
      </c>
      <c r="D7" s="35">
        <v>47</v>
      </c>
      <c r="E7" s="35">
        <v>18</v>
      </c>
      <c r="F7" s="35">
        <v>0</v>
      </c>
      <c r="G7" s="35">
        <v>0</v>
      </c>
      <c r="H7" s="35" t="s">
        <v>96</v>
      </c>
      <c r="I7" s="35" t="s">
        <v>97</v>
      </c>
      <c r="J7" s="35" t="s">
        <v>98</v>
      </c>
      <c r="K7" s="35" t="s">
        <v>99</v>
      </c>
      <c r="L7" s="35" t="s">
        <v>100</v>
      </c>
      <c r="M7" s="36" t="s">
        <v>101</v>
      </c>
      <c r="N7" s="36" t="s">
        <v>102</v>
      </c>
      <c r="O7" s="36">
        <v>31.38</v>
      </c>
      <c r="P7" s="36">
        <v>100</v>
      </c>
      <c r="Q7" s="36">
        <v>3699</v>
      </c>
      <c r="R7" s="36">
        <v>14880</v>
      </c>
      <c r="S7" s="36">
        <v>253.91</v>
      </c>
      <c r="T7" s="36">
        <v>58.6</v>
      </c>
      <c r="U7" s="36">
        <v>4622</v>
      </c>
      <c r="V7" s="36">
        <v>0.53</v>
      </c>
      <c r="W7" s="36">
        <v>8720.75</v>
      </c>
      <c r="X7" s="36">
        <v>98.03</v>
      </c>
      <c r="Y7" s="36">
        <v>96.67</v>
      </c>
      <c r="Z7" s="36">
        <v>100.24</v>
      </c>
      <c r="AA7" s="36">
        <v>98.46</v>
      </c>
      <c r="AB7" s="36">
        <v>91.95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202.91</v>
      </c>
      <c r="BL7" s="36">
        <v>232.83</v>
      </c>
      <c r="BM7" s="36">
        <v>261.08</v>
      </c>
      <c r="BN7" s="36">
        <v>241.49</v>
      </c>
      <c r="BO7" s="36">
        <v>345.93</v>
      </c>
      <c r="BP7" s="36">
        <v>100</v>
      </c>
      <c r="BQ7" s="36">
        <v>100</v>
      </c>
      <c r="BR7" s="36">
        <v>94.79</v>
      </c>
      <c r="BS7" s="36">
        <v>89.39</v>
      </c>
      <c r="BT7" s="36">
        <v>94.05</v>
      </c>
      <c r="BU7" s="36">
        <v>58.98</v>
      </c>
      <c r="BV7" s="36">
        <v>72.77</v>
      </c>
      <c r="BW7" s="36">
        <v>67.92</v>
      </c>
      <c r="BX7" s="36">
        <v>68.61</v>
      </c>
      <c r="BY7" s="36">
        <v>65.7</v>
      </c>
      <c r="BZ7" s="36">
        <v>59.44</v>
      </c>
      <c r="CA7" s="36">
        <v>245.29</v>
      </c>
      <c r="CB7" s="36">
        <v>238.88</v>
      </c>
      <c r="CC7" s="36">
        <v>232.09</v>
      </c>
      <c r="CD7" s="36">
        <v>262.14999999999998</v>
      </c>
      <c r="CE7" s="36">
        <v>262.85000000000002</v>
      </c>
      <c r="CF7" s="36">
        <v>253.84</v>
      </c>
      <c r="CG7" s="36">
        <v>243.06</v>
      </c>
      <c r="CH7" s="36">
        <v>229.12</v>
      </c>
      <c r="CI7" s="36">
        <v>241.18</v>
      </c>
      <c r="CJ7" s="36">
        <v>247.94</v>
      </c>
      <c r="CK7" s="36">
        <v>272.79000000000002</v>
      </c>
      <c r="CL7" s="36">
        <v>41.02</v>
      </c>
      <c r="CM7" s="36">
        <v>43.93</v>
      </c>
      <c r="CN7" s="36">
        <v>48.26</v>
      </c>
      <c r="CO7" s="36">
        <v>47.37</v>
      </c>
      <c r="CP7" s="36">
        <v>45.06</v>
      </c>
      <c r="CQ7" s="36">
        <v>60.03</v>
      </c>
      <c r="CR7" s="36">
        <v>51.83</v>
      </c>
      <c r="CS7" s="36">
        <v>59.5</v>
      </c>
      <c r="CT7" s="36">
        <v>53.84</v>
      </c>
      <c r="CU7" s="36">
        <v>60.25</v>
      </c>
      <c r="CV7" s="36">
        <v>58.84</v>
      </c>
      <c r="CW7" s="36">
        <v>100</v>
      </c>
      <c r="CX7" s="36">
        <v>100</v>
      </c>
      <c r="CY7" s="36">
        <v>100</v>
      </c>
      <c r="CZ7" s="36">
        <v>100</v>
      </c>
      <c r="DA7" s="36">
        <v>100</v>
      </c>
      <c r="DB7" s="36">
        <v>76.8</v>
      </c>
      <c r="DC7" s="36">
        <v>97.64</v>
      </c>
      <c r="DD7" s="36">
        <v>92.37</v>
      </c>
      <c r="DE7" s="36">
        <v>95.04</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2017-02-08T03:22:29Z</dcterms:created>
  <dcterms:modified xsi:type="dcterms:W3CDTF">2017-02-15T23:49:44Z</dcterms:modified>
  <cp:category/>
</cp:coreProperties>
</file>